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S:\Internal Control - Operations\Brooks Loomis Transparency\Price Transparency 2025\Files with no errors in Validator tool\"/>
    </mc:Choice>
  </mc:AlternateContent>
  <xr:revisionPtr revIDLastSave="0" documentId="13_ncr:1_{3E508450-6E6F-4AB3-BC95-1ACA972E201B}" xr6:coauthVersionLast="47" xr6:coauthVersionMax="47" xr10:uidLastSave="{00000000-0000-0000-0000-000000000000}"/>
  <bookViews>
    <workbookView xWindow="-120" yWindow="-120" windowWidth="29040" windowHeight="15990" xr2:uid="{E4A30C6A-BFE5-4446-B05D-C149C29E2BA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F22" i="1"/>
  <c r="G21" i="1"/>
  <c r="F21" i="1"/>
  <c r="G20" i="1"/>
  <c r="F20" i="1"/>
  <c r="G19" i="1"/>
  <c r="F19" i="1"/>
  <c r="G18" i="1"/>
  <c r="F18" i="1"/>
  <c r="G17" i="1"/>
  <c r="F17" i="1"/>
  <c r="G16" i="1"/>
  <c r="F16" i="1"/>
  <c r="G15" i="1"/>
  <c r="F15" i="1"/>
  <c r="G14" i="1"/>
  <c r="F14" i="1"/>
  <c r="G13" i="1"/>
  <c r="F13" i="1"/>
  <c r="G12" i="1"/>
  <c r="F12" i="1"/>
  <c r="G11" i="1"/>
  <c r="F11" i="1"/>
  <c r="G10" i="1"/>
  <c r="F10" i="1"/>
  <c r="G9" i="1"/>
  <c r="F9" i="1"/>
  <c r="G8" i="1"/>
  <c r="F8" i="1"/>
  <c r="G7" i="1"/>
  <c r="F7" i="1"/>
  <c r="G6" i="1"/>
  <c r="F6" i="1"/>
  <c r="G5" i="1"/>
  <c r="F5" i="1"/>
  <c r="G4" i="1"/>
  <c r="F4" i="1"/>
</calcChain>
</file>

<file path=xl/sharedStrings.xml><?xml version="1.0" encoding="utf-8"?>
<sst xmlns="http://schemas.openxmlformats.org/spreadsheetml/2006/main" count="189" uniqueCount="133">
  <si>
    <t>Ohio Hospital for Psychiatry, LLC</t>
  </si>
  <si>
    <t>Location: Columbus, OH</t>
  </si>
  <si>
    <t>To the best of its knowledge and belief, this hospital has included all applicable standard charge information in accordance with the requirements of 45 CFR 180.50, and the information encoded in this machine-readable file is true, accurate, and complete as of the date indicated in this file</t>
  </si>
  <si>
    <t>SERVICE DESCRIPTION</t>
  </si>
  <si>
    <t xml:space="preserve">INSURANCE REVENUE CODE </t>
  </si>
  <si>
    <t>LOCATION</t>
  </si>
  <si>
    <t>Gross Charge</t>
  </si>
  <si>
    <t>Discount Cash Price/Self Pay</t>
  </si>
  <si>
    <t>De-Identified Minimum Negotiated Charge</t>
  </si>
  <si>
    <t>De-Identified Maximum Negotiated Charge</t>
  </si>
  <si>
    <t>Contract Method</t>
  </si>
  <si>
    <t>3HAB|WORKERS COMP</t>
  </si>
  <si>
    <t>AARP HEALTH CARE OPTIONS|HMO/PPO</t>
  </si>
  <si>
    <t>ADAMH ALLEN CO|LOCAL GOVT</t>
  </si>
  <si>
    <t>ADAMH ALS|LOCAL GOVT</t>
  </si>
  <si>
    <t>ADAMH ASHLAND COUNTY|LOCAL GOVT</t>
  </si>
  <si>
    <t>ADAMH BELMONT|LOCAL GOVT</t>
  </si>
  <si>
    <t>ADAMH BOARD FRANKLIN CO|LOCAL GOVT</t>
  </si>
  <si>
    <t>ADAMH BOARD OF MONTGOMERY|LOCAL GOVT</t>
  </si>
  <si>
    <t>ADAMH BOARD PAINT VALLEY|LOCAL GOVT</t>
  </si>
  <si>
    <t>ADAMH FAIRFIELD COUNTY|LOCAL GOVT</t>
  </si>
  <si>
    <t>ADAMH HANCOCK COUNTY|LOCAL GOVT</t>
  </si>
  <si>
    <t>ADAMH LICKING &amp; KNOX CO|LOCAL GOVT</t>
  </si>
  <si>
    <t>ADAMH LOGAN/CHAMPAIGN CO|LOCAL GOVT</t>
  </si>
  <si>
    <t>ADAMH MARION COUNTY|LOCAL GOVT</t>
  </si>
  <si>
    <t>ADAMH MEIGS COUNTY|LOCAL GOVT</t>
  </si>
  <si>
    <t>ADAMH TRI-COUNTY|LOCAL GOVT</t>
  </si>
  <si>
    <t>ADAMH WASHINGTON COUNTY|LOCAL GOVT</t>
  </si>
  <si>
    <t>AETNA|HMO/PPO</t>
  </si>
  <si>
    <t>AETNA BETTER HEALTH MCD|MANAGED MEDICAID</t>
  </si>
  <si>
    <t>AETNA BETTER HEALTH WV|MANAGED MEDICAID</t>
  </si>
  <si>
    <t>AETNA BETTER MCR|MANAGED MEDICARE</t>
  </si>
  <si>
    <t>AETNA BETTERHEALTH MCD|MANAGED MEDICAID</t>
  </si>
  <si>
    <t>AETNA BH PA MCD|MANAGED MEDICAID</t>
  </si>
  <si>
    <t>AETNA MEDICARE|MANAGED MEDICARE</t>
  </si>
  <si>
    <t>ALL SAVERS|HMO/PPO</t>
  </si>
  <si>
    <t>ALLIED BENEFIT SYSTEMS|HMO/PPO</t>
  </si>
  <si>
    <t>ALTERNATIVE PATHS|LOCAL GOVT</t>
  </si>
  <si>
    <t>AMBETTER|HMO/PPO</t>
  </si>
  <si>
    <t>AMBETTER MCR|MANAGED MEDICARE</t>
  </si>
  <si>
    <t>AMERIHEALTH CARITAS|MANAGED MEDICAID</t>
  </si>
  <si>
    <t>AULTCARE|COMMERCIAL</t>
  </si>
  <si>
    <t>BAS|HMO/PPO</t>
  </si>
  <si>
    <t>BCBS FEDERAL|BLUE CROSS</t>
  </si>
  <si>
    <t>BCBS MEDICAID|MANAGED MEDICAID</t>
  </si>
  <si>
    <t>BCBS OHIO|BLUE CROSS</t>
  </si>
  <si>
    <t>BCBS SENIOR ADVANTAGE|MANAGED MEDICARE</t>
  </si>
  <si>
    <t>BEHAVIORAL HEALTH SYSTEMS|HMO/PPO</t>
  </si>
  <si>
    <t>BHP|LOCAL GOVT</t>
  </si>
  <si>
    <t>BUCKEYE HEALTH PLAN|MANAGED MEDICAID</t>
  </si>
  <si>
    <t>CARELON BEHAVIORAL HEALTH|HMO/PPO</t>
  </si>
  <si>
    <t>CARESOURCE MARKETPLACE|HMO/PPO</t>
  </si>
  <si>
    <t>CARESOURCE MCR ADVANTAGE|MANAGED MEDICARE</t>
  </si>
  <si>
    <t>CARESOURCE MEDICAID|MANAGED MEDICAID</t>
  </si>
  <si>
    <t>CHAMPVA|VETERANS ADMIN</t>
  </si>
  <si>
    <t>CHAMPVA-IP|VETERANS ADMIN</t>
  </si>
  <si>
    <t>CIGNA BEHAVIORAL HEALTH|HMO/PPO</t>
  </si>
  <si>
    <t>CLARK AND MADISON COUNTY|LOCAL GOVT</t>
  </si>
  <si>
    <t>COMMUNICARE ADV|MANAGED MEDICARE</t>
  </si>
  <si>
    <t>COMPSYCH|COMMERCIAL</t>
  </si>
  <si>
    <t>FIRELANDS COUNSELING RECC|LOCAL GOVT</t>
  </si>
  <si>
    <t>FRONTPATH|COMMERCIAL</t>
  </si>
  <si>
    <t>GAINWELL TECHNOLOGIES|MEDICAID: OUT OF STATE</t>
  </si>
  <si>
    <t>GEHA|COMMERCIAL</t>
  </si>
  <si>
    <t>HEALTHSCOPE|HMO/PPO</t>
  </si>
  <si>
    <t>HUMANA|HMO/PPO</t>
  </si>
  <si>
    <t>HUMANA GOLD CHOICE MCR|MANAGED MEDICARE</t>
  </si>
  <si>
    <t>HUMANA HEALTHY HORIZONS|MANAGED MEDICAID</t>
  </si>
  <si>
    <t>JP FARLEY CORPORATION|COMMERCIAL</t>
  </si>
  <si>
    <t>KAISER PERMANENTE|COMMERCIAL</t>
  </si>
  <si>
    <t>LUCENT HEALTH|COMMERCIAL</t>
  </si>
  <si>
    <t>MAGELLAN|HMO/PPO</t>
  </si>
  <si>
    <t>MEDBEN|HMO/PPO</t>
  </si>
  <si>
    <t xml:space="preserve">MEDICAID|MEDICAID </t>
  </si>
  <si>
    <t>MEDICAL MUTUAL|HMO/PPO</t>
  </si>
  <si>
    <t>MEDICAL MUTUAL MCR|MANAGED MEDICARE</t>
  </si>
  <si>
    <t>MEDICARE|MEDICARE</t>
  </si>
  <si>
    <t>MEDIGOLD MEDICARE|MANAGED MEDICARE</t>
  </si>
  <si>
    <t>MERITAIN HEALTH|HMO/PPO</t>
  </si>
  <si>
    <t>MOLINA HEALTHCARE OF OHIO|MANAGED MEDICAID</t>
  </si>
  <si>
    <t>MOLINA HEALTHCARE OF OHIO|MANAGED MEDICARE</t>
  </si>
  <si>
    <t>MOLINA MARKETPLACE|HMO/PPO</t>
  </si>
  <si>
    <t>MOLINA MEDICARE|MANAGED MEDICARE</t>
  </si>
  <si>
    <t>MOLINA MYCARE MCR|MANAGED MEDICARE</t>
  </si>
  <si>
    <t>MUTUAL OF OMAHA|COMMERCIAL</t>
  </si>
  <si>
    <t>OHIO HEALTHY|HMO/PPO</t>
  </si>
  <si>
    <t>OHIORISE - AETNA BETTER|MANAGED MEDICAID</t>
  </si>
  <si>
    <t>OPTUM|HMO/PPO</t>
  </si>
  <si>
    <t>OXFORD|HMO/PPO</t>
  </si>
  <si>
    <t>PARAMOUNT HEALTHCARE|MANAGED MEDICAID</t>
  </si>
  <si>
    <t>PASSPORT HEALTH PLAN|MANAGED MEDICAID</t>
  </si>
  <si>
    <t>STARK CO ADAMH|LOCAL GOVT</t>
  </si>
  <si>
    <t>SUMMACARE|COMMERCIAL</t>
  </si>
  <si>
    <t>TCN BEHAVIORAL HEALTH|LOCAL GOVT</t>
  </si>
  <si>
    <t>THE COUNSELING CENTER|LOCAL GOVT</t>
  </si>
  <si>
    <t>THE HEALTH PLAN|COMMERCIAL</t>
  </si>
  <si>
    <t>THE HEALTH PLAN MCD|MANAGED MEDICAID</t>
  </si>
  <si>
    <t>TRI COUNTY BOARD|LOCAL GOVT</t>
  </si>
  <si>
    <t>TRICARE EAST REGION|TRICARE</t>
  </si>
  <si>
    <t>TRICARE FOR LIFE|COMMERCIAL</t>
  </si>
  <si>
    <t>TRUSTMARK HEALTH BENEFITS|HMO/PPO</t>
  </si>
  <si>
    <t>UBH MCR ADV|MANAGED MEDICARE</t>
  </si>
  <si>
    <t>UHC CHOICE PLUS|HMO/PPO</t>
  </si>
  <si>
    <t>UHC COMMUNITY HEALTH|MANAGED MEDICARE</t>
  </si>
  <si>
    <t>UHC COMMUNITY HEALTH MCD|MANAGED MEDICAID</t>
  </si>
  <si>
    <t>UHC SHARED SERVICES|HMO/PPO</t>
  </si>
  <si>
    <t>UMR|HMO/PPO</t>
  </si>
  <si>
    <t>UNICARE HEALTH PLAN OF WV|MANAGED MEDICAID</t>
  </si>
  <si>
    <t>UNITED HEALTHCARE|HMO/PPO</t>
  </si>
  <si>
    <t>VA CCN OPTUM|VETERANS ADMIN</t>
  </si>
  <si>
    <t>WELLCARE HEALTH PLANS|MANAGED MEDICARE</t>
  </si>
  <si>
    <t>X COMMERCIAL-ENTER NAME|COMMERCIAL</t>
  </si>
  <si>
    <t>X WORK COMP-ENTER NAME|WORKERS COMP</t>
  </si>
  <si>
    <t>ADULT ROOM AND BOARD</t>
  </si>
  <si>
    <t>inpatient</t>
  </si>
  <si>
    <t>per diem</t>
  </si>
  <si>
    <t>ADULT ROOM AND BOARD DETOX</t>
  </si>
  <si>
    <t>DETOX ROOM AND BOARD</t>
  </si>
  <si>
    <t>INTENSIVE OUTPATIENT PROGRAM ADULT PSYCH</t>
  </si>
  <si>
    <t>outpatient</t>
  </si>
  <si>
    <t>TBS MCD ADULT PSYCH</t>
  </si>
  <si>
    <t>CRISIS PSYCHOTHERAPY</t>
  </si>
  <si>
    <t>INIT PSYCH EVL 90791</t>
  </si>
  <si>
    <t>INIT PSYCH EVL 90792</t>
  </si>
  <si>
    <t>GROUP PSYCHOTHERAPY</t>
  </si>
  <si>
    <t>INTENSIVE OUTPATIENT PROGRAM PROC GRP 1 MCD</t>
  </si>
  <si>
    <t>INTENSIVE OUTPATIENT PROGRAM PROC GRP 1 MCR</t>
  </si>
  <si>
    <t>INTENSIVE OUTPATIENT PROGRAM PROC GRP 2 MCD</t>
  </si>
  <si>
    <t>PHYSICIAN BILLING</t>
  </si>
  <si>
    <t>per visit</t>
  </si>
  <si>
    <t xml:space="preserve">All shoppable services, including any of the applicable 70 CMS-specified services, provided by the Hospital have been included in this Shoppable Services Charge List. </t>
  </si>
  <si>
    <t>DRG</t>
  </si>
  <si>
    <t>Last Updated:12/31/24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</si>
</sst>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00"/>
  </numFmts>
  <fonts count="2" x14ac:knownFonts="1">
    <font>
      <sz val="11"/>
      <color theme="1"/>
      <name val="Aptos Narrow"/>
      <family val="2"/>
      <scheme val="minor"/>
    </font>
    <font>
      <sz val="1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1" fillId="0" borderId="0" xfId="0" applyFont="1" applyFill="1" applyAlignment="1">
      <alignment horizontal="left"/>
    </xf>
    <xf numFmtId="164" fontId="1" fillId="0" borderId="0" xfId="0" applyNumberFormat="1" applyFont="1" applyFill="1" applyAlignment="1">
      <alignment horizontal="left"/>
    </xf>
    <xf numFmtId="165" fontId="1" fillId="0" borderId="0" xfId="0" applyNumberFormat="1" applyFont="1" applyFill="1" applyAlignment="1">
      <alignment horizontal="left"/>
    </xf>
    <xf numFmtId="0" fontId="0" fillId="0" borderId="0" xfId="0" applyFill="1"/>
    <xf numFmtId="0" fontId="0" fillId="0" borderId="0" xfId="0"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DD6AF-0AB5-47E3-A73E-091FBC91E7C7}">
  <dimension ref="A1:DF25"/>
  <sheetViews>
    <sheetView tabSelected="1" workbookViewId="0">
      <selection activeCell="B8" sqref="B8"/>
    </sheetView>
  </sheetViews>
  <sheetFormatPr defaultColWidth="9.140625" defaultRowHeight="15" x14ac:dyDescent="0.25"/>
  <cols>
    <col min="1" max="1" width="44.28515625" style="1" customWidth="1"/>
    <col min="2" max="2" width="24.5703125" style="1" bestFit="1" customWidth="1"/>
    <col min="3" max="3" width="21.5703125" style="1" bestFit="1" customWidth="1"/>
    <col min="4" max="4" width="12.140625" style="1" bestFit="1" customWidth="1"/>
    <col min="5" max="5" width="25.42578125" style="1" bestFit="1" customWidth="1"/>
    <col min="6" max="6" width="36.85546875" style="1" bestFit="1" customWidth="1"/>
    <col min="7" max="7" width="37.140625" style="1" bestFit="1" customWidth="1"/>
    <col min="8" max="8" width="14.85546875" style="1" bestFit="1" customWidth="1"/>
    <col min="9" max="9" width="20.28515625" style="1" customWidth="1"/>
    <col min="10" max="10" width="34.7109375" style="1" bestFit="1" customWidth="1"/>
    <col min="11" max="11" width="27.42578125" style="1" bestFit="1" customWidth="1"/>
    <col min="12" max="12" width="22.140625" style="1" bestFit="1" customWidth="1"/>
    <col min="13" max="13" width="34.7109375" style="1" bestFit="1" customWidth="1"/>
    <col min="14" max="14" width="27.28515625" style="1" bestFit="1" customWidth="1"/>
    <col min="15" max="15" width="37.140625" style="1" bestFit="1" customWidth="1"/>
    <col min="16" max="16" width="41" style="1" bestFit="1" customWidth="1"/>
    <col min="17" max="17" width="37.140625" style="1" bestFit="1" customWidth="1"/>
    <col min="18" max="18" width="35.140625" style="1" bestFit="1" customWidth="1"/>
    <col min="19" max="19" width="35.42578125" style="1" bestFit="1" customWidth="1"/>
    <col min="20" max="20" width="36" style="1" bestFit="1" customWidth="1"/>
    <col min="21" max="21" width="39.28515625" style="1" bestFit="1" customWidth="1"/>
    <col min="22" max="22" width="33.85546875" style="1" bestFit="1" customWidth="1"/>
    <col min="23" max="23" width="31.85546875" style="1" bestFit="1" customWidth="1"/>
    <col min="24" max="24" width="29.5703125" style="1" bestFit="1" customWidth="1"/>
    <col min="25" max="25" width="38.7109375" style="1" bestFit="1" customWidth="1"/>
    <col min="26" max="26" width="15.85546875" style="1" bestFit="1" customWidth="1"/>
    <col min="27" max="27" width="42.85546875" style="1" bestFit="1" customWidth="1"/>
    <col min="28" max="28" width="41.7109375" style="1" bestFit="1" customWidth="1"/>
    <col min="29" max="29" width="36" style="1" bestFit="1" customWidth="1"/>
    <col min="30" max="30" width="42.42578125" style="1" bestFit="1" customWidth="1"/>
    <col min="31" max="31" width="34.7109375" style="1" bestFit="1" customWidth="1"/>
    <col min="32" max="32" width="34.42578125" style="1" bestFit="1" customWidth="1"/>
    <col min="33" max="33" width="19.7109375" style="1" bestFit="1" customWidth="1"/>
    <col min="34" max="34" width="31.140625" style="1" bestFit="1" customWidth="1"/>
    <col min="35" max="35" width="29.42578125" style="1" bestFit="1" customWidth="1"/>
    <col min="36" max="36" width="19.140625" style="1" bestFit="1" customWidth="1"/>
    <col min="37" max="37" width="32.7109375" style="1" bestFit="1" customWidth="1"/>
    <col min="38" max="38" width="38.5703125" style="1" bestFit="1" customWidth="1"/>
    <col min="39" max="39" width="22" style="1" bestFit="1" customWidth="1"/>
    <col min="40" max="40" width="13.42578125" style="1" bestFit="1" customWidth="1"/>
    <col min="41" max="41" width="24.5703125" style="1" bestFit="1" customWidth="1"/>
    <col min="42" max="42" width="32.5703125" style="1" bestFit="1" customWidth="1"/>
    <col min="43" max="43" width="21.5703125" style="1" bestFit="1" customWidth="1"/>
    <col min="44" max="44" width="41.7109375" style="1" bestFit="1" customWidth="1"/>
    <col min="45" max="45" width="35.7109375" style="1" bestFit="1" customWidth="1"/>
    <col min="46" max="46" width="15.85546875" style="1" bestFit="1" customWidth="1"/>
    <col min="47" max="47" width="38.7109375" style="1" bestFit="1" customWidth="1"/>
    <col min="48" max="48" width="36.42578125" style="1" bestFit="1" customWidth="1"/>
    <col min="49" max="49" width="34.28515625" style="1" bestFit="1" customWidth="1"/>
    <col min="50" max="50" width="46.140625" style="1" bestFit="1" customWidth="1"/>
    <col min="51" max="51" width="39.5703125" style="1" bestFit="1" customWidth="1"/>
    <col min="52" max="52" width="25.140625" style="1" bestFit="1" customWidth="1"/>
    <col min="53" max="53" width="27.5703125" style="1" bestFit="1" customWidth="1"/>
    <col min="54" max="54" width="33.85546875" style="1" bestFit="1" customWidth="1"/>
    <col min="55" max="55" width="38.140625" style="1" bestFit="1" customWidth="1"/>
    <col min="56" max="56" width="36.85546875" style="1" bestFit="1" customWidth="1"/>
    <col min="57" max="57" width="23.140625" style="1" bestFit="1" customWidth="1"/>
    <col min="58" max="58" width="38.42578125" style="1" bestFit="1" customWidth="1"/>
    <col min="59" max="59" width="23.42578125" style="1" bestFit="1" customWidth="1"/>
    <col min="60" max="60" width="45.5703125" style="1" bestFit="1" customWidth="1"/>
    <col min="61" max="61" width="17.85546875" style="1" bestFit="1" customWidth="1"/>
    <col min="62" max="62" width="22.42578125" style="1" bestFit="1" customWidth="1"/>
    <col min="63" max="63" width="18" style="1" bestFit="1" customWidth="1"/>
    <col min="64" max="64" width="43.7109375" style="1" bestFit="1" customWidth="1"/>
    <col min="65" max="65" width="44.5703125" style="1" bestFit="1" customWidth="1"/>
    <col min="66" max="66" width="34.5703125" style="1" bestFit="1" customWidth="1"/>
    <col min="67" max="67" width="31.140625" style="1" bestFit="1" customWidth="1"/>
    <col min="68" max="68" width="26.85546875" style="1" bestFit="1" customWidth="1"/>
    <col min="69" max="69" width="19.42578125" style="1" bestFit="1" customWidth="1"/>
    <col min="70" max="70" width="17.5703125" style="1" bestFit="1" customWidth="1"/>
    <col min="71" max="71" width="18.85546875" style="1" bestFit="1" customWidth="1"/>
    <col min="72" max="72" width="25.140625" style="1" bestFit="1" customWidth="1"/>
    <col min="73" max="73" width="38.7109375" style="1" bestFit="1" customWidth="1"/>
    <col min="74" max="74" width="19.140625" style="1" bestFit="1" customWidth="1"/>
    <col min="75" max="75" width="37.85546875" style="1" bestFit="1" customWidth="1"/>
    <col min="76" max="76" width="25.42578125" style="1" bestFit="1" customWidth="1"/>
    <col min="77" max="77" width="45.42578125" style="1" bestFit="1" customWidth="1"/>
    <col min="78" max="78" width="45.5703125" style="1" bestFit="1" customWidth="1"/>
    <col min="79" max="79" width="29.7109375" style="1" bestFit="1" customWidth="1"/>
    <col min="80" max="80" width="35.5703125" style="1" bestFit="1" customWidth="1"/>
    <col min="81" max="81" width="38" style="1" bestFit="1" customWidth="1"/>
    <col min="82" max="82" width="29.85546875" style="1" bestFit="1" customWidth="1"/>
    <col min="83" max="83" width="22.7109375" style="1" bestFit="1" customWidth="1"/>
    <col min="84" max="84" width="41.42578125" style="1" bestFit="1" customWidth="1"/>
    <col min="85" max="85" width="16.5703125" style="1" bestFit="1" customWidth="1"/>
    <col min="86" max="86" width="17.5703125" style="1" bestFit="1" customWidth="1"/>
    <col min="87" max="87" width="41.7109375" style="1" bestFit="1" customWidth="1"/>
    <col min="88" max="88" width="39.85546875" style="1" bestFit="1" customWidth="1"/>
    <col min="89" max="89" width="27.28515625" style="1" bestFit="1" customWidth="1"/>
    <col min="90" max="90" width="24.140625" style="1" bestFit="1" customWidth="1"/>
    <col min="91" max="91" width="33.85546875" style="1" bestFit="1" customWidth="1"/>
    <col min="92" max="92" width="34.42578125" style="1" bestFit="1" customWidth="1"/>
    <col min="93" max="93" width="28.140625" style="1" bestFit="1" customWidth="1"/>
    <col min="94" max="94" width="38.7109375" style="1" bestFit="1" customWidth="1"/>
    <col min="95" max="95" width="29" style="1" bestFit="1" customWidth="1"/>
    <col min="96" max="96" width="27.42578125" style="1" bestFit="1" customWidth="1"/>
    <col min="97" max="97" width="27.85546875" style="1" bestFit="1" customWidth="1"/>
    <col min="98" max="98" width="35.85546875" style="1" bestFit="1" customWidth="1"/>
    <col min="99" max="99" width="31.42578125" style="1" bestFit="1" customWidth="1"/>
    <col min="100" max="100" width="25.85546875" style="1" bestFit="1" customWidth="1"/>
    <col min="101" max="101" width="41.42578125" style="1" bestFit="1" customWidth="1"/>
    <col min="102" max="102" width="45.5703125" style="1" bestFit="1" customWidth="1"/>
    <col min="103" max="103" width="29.5703125" style="1" bestFit="1" customWidth="1"/>
    <col min="104" max="104" width="14.140625" style="1" bestFit="1" customWidth="1"/>
    <col min="105" max="105" width="44.85546875" style="1" bestFit="1" customWidth="1"/>
    <col min="106" max="106" width="27.85546875" style="1" bestFit="1" customWidth="1"/>
    <col min="107" max="107" width="29.85546875" style="1" bestFit="1" customWidth="1"/>
    <col min="108" max="108" width="41.28515625" style="1" bestFit="1" customWidth="1"/>
    <col min="109" max="109" width="37.7109375" style="1" bestFit="1" customWidth="1"/>
    <col min="110" max="110" width="39.85546875" style="1" bestFit="1" customWidth="1"/>
    <col min="111" max="16384" width="9.140625" style="1"/>
  </cols>
  <sheetData>
    <row r="1" spans="1:110" x14ac:dyDescent="0.25">
      <c r="A1" s="1" t="s">
        <v>0</v>
      </c>
      <c r="C1" s="1" t="s">
        <v>1</v>
      </c>
      <c r="F1" s="1" t="s">
        <v>132</v>
      </c>
      <c r="I1" s="1" t="s">
        <v>2</v>
      </c>
    </row>
    <row r="3" spans="1:110" x14ac:dyDescent="0.25">
      <c r="A3" s="1" t="s">
        <v>3</v>
      </c>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c r="AH3" s="1" t="s">
        <v>36</v>
      </c>
      <c r="AI3" s="1" t="s">
        <v>37</v>
      </c>
      <c r="AJ3" s="1" t="s">
        <v>38</v>
      </c>
      <c r="AK3" s="1" t="s">
        <v>39</v>
      </c>
      <c r="AL3" s="1" t="s">
        <v>40</v>
      </c>
      <c r="AM3" s="1" t="s">
        <v>41</v>
      </c>
      <c r="AN3" s="1" t="s">
        <v>42</v>
      </c>
      <c r="AO3" s="1" t="s">
        <v>43</v>
      </c>
      <c r="AP3" s="1" t="s">
        <v>44</v>
      </c>
      <c r="AQ3" s="1" t="s">
        <v>45</v>
      </c>
      <c r="AR3" s="1" t="s">
        <v>46</v>
      </c>
      <c r="AS3" s="1" t="s">
        <v>47</v>
      </c>
      <c r="AT3" s="1" t="s">
        <v>48</v>
      </c>
      <c r="AU3" s="1" t="s">
        <v>49</v>
      </c>
      <c r="AV3" s="1" t="s">
        <v>50</v>
      </c>
      <c r="AW3" s="1" t="s">
        <v>51</v>
      </c>
      <c r="AX3" s="1" t="s">
        <v>52</v>
      </c>
      <c r="AY3" s="1" t="s">
        <v>53</v>
      </c>
      <c r="AZ3" s="1" t="s">
        <v>54</v>
      </c>
      <c r="BA3" s="1" t="s">
        <v>55</v>
      </c>
      <c r="BB3" s="1" t="s">
        <v>56</v>
      </c>
      <c r="BC3" s="1" t="s">
        <v>57</v>
      </c>
      <c r="BD3" s="1" t="s">
        <v>58</v>
      </c>
      <c r="BE3" s="1" t="s">
        <v>59</v>
      </c>
      <c r="BF3" s="1" t="s">
        <v>60</v>
      </c>
      <c r="BG3" s="1" t="s">
        <v>61</v>
      </c>
      <c r="BH3" s="1" t="s">
        <v>62</v>
      </c>
      <c r="BI3" s="1" t="s">
        <v>63</v>
      </c>
      <c r="BJ3" s="1" t="s">
        <v>64</v>
      </c>
      <c r="BK3" s="1" t="s">
        <v>65</v>
      </c>
      <c r="BL3" s="1" t="s">
        <v>66</v>
      </c>
      <c r="BM3" s="1" t="s">
        <v>67</v>
      </c>
      <c r="BN3" s="1" t="s">
        <v>68</v>
      </c>
      <c r="BO3" s="1" t="s">
        <v>69</v>
      </c>
      <c r="BP3" s="1" t="s">
        <v>70</v>
      </c>
      <c r="BQ3" s="1" t="s">
        <v>71</v>
      </c>
      <c r="BR3" s="1" t="s">
        <v>72</v>
      </c>
      <c r="BS3" s="1" t="s">
        <v>73</v>
      </c>
      <c r="BT3" s="1" t="s">
        <v>74</v>
      </c>
      <c r="BU3" s="1" t="s">
        <v>75</v>
      </c>
      <c r="BV3" s="1" t="s">
        <v>76</v>
      </c>
      <c r="BW3" s="1" t="s">
        <v>77</v>
      </c>
      <c r="BX3" s="1" t="s">
        <v>78</v>
      </c>
      <c r="BY3" s="1" t="s">
        <v>79</v>
      </c>
      <c r="BZ3" s="1" t="s">
        <v>80</v>
      </c>
      <c r="CA3" s="1" t="s">
        <v>81</v>
      </c>
      <c r="CB3" s="1" t="s">
        <v>82</v>
      </c>
      <c r="CC3" s="1" t="s">
        <v>83</v>
      </c>
      <c r="CD3" s="1" t="s">
        <v>84</v>
      </c>
      <c r="CE3" s="1" t="s">
        <v>85</v>
      </c>
      <c r="CF3" s="1" t="s">
        <v>86</v>
      </c>
      <c r="CG3" s="1" t="s">
        <v>87</v>
      </c>
      <c r="CH3" s="1" t="s">
        <v>88</v>
      </c>
      <c r="CI3" s="1" t="s">
        <v>89</v>
      </c>
      <c r="CJ3" s="1" t="s">
        <v>90</v>
      </c>
      <c r="CK3" s="1" t="s">
        <v>91</v>
      </c>
      <c r="CL3" s="1" t="s">
        <v>92</v>
      </c>
      <c r="CM3" s="1" t="s">
        <v>93</v>
      </c>
      <c r="CN3" s="1" t="s">
        <v>94</v>
      </c>
      <c r="CO3" s="1" t="s">
        <v>95</v>
      </c>
      <c r="CP3" s="1" t="s">
        <v>96</v>
      </c>
      <c r="CQ3" s="1" t="s">
        <v>97</v>
      </c>
      <c r="CR3" s="1" t="s">
        <v>98</v>
      </c>
      <c r="CS3" s="1" t="s">
        <v>99</v>
      </c>
      <c r="CT3" s="1" t="s">
        <v>100</v>
      </c>
      <c r="CU3" s="1" t="s">
        <v>101</v>
      </c>
      <c r="CV3" s="1" t="s">
        <v>102</v>
      </c>
      <c r="CW3" s="1" t="s">
        <v>103</v>
      </c>
      <c r="CX3" s="1" t="s">
        <v>104</v>
      </c>
      <c r="CY3" s="1" t="s">
        <v>105</v>
      </c>
      <c r="CZ3" s="1" t="s">
        <v>106</v>
      </c>
      <c r="DA3" s="1" t="s">
        <v>107</v>
      </c>
      <c r="DB3" s="1" t="s">
        <v>108</v>
      </c>
      <c r="DC3" s="1" t="s">
        <v>109</v>
      </c>
      <c r="DD3" s="1" t="s">
        <v>110</v>
      </c>
      <c r="DE3" s="1" t="s">
        <v>111</v>
      </c>
      <c r="DF3" s="1" t="s">
        <v>112</v>
      </c>
    </row>
    <row r="4" spans="1:110" x14ac:dyDescent="0.25">
      <c r="A4" s="1" t="s">
        <v>113</v>
      </c>
      <c r="B4" s="2">
        <v>124</v>
      </c>
      <c r="C4" s="1" t="s">
        <v>114</v>
      </c>
      <c r="D4" s="3">
        <v>4500</v>
      </c>
      <c r="E4" s="1">
        <v>750</v>
      </c>
      <c r="F4" s="1">
        <f t="shared" ref="F4:F22" si="0">MIN(I4:DF4)</f>
        <v>560</v>
      </c>
      <c r="G4" s="1">
        <f>MAX(I4:DF4)</f>
        <v>4400</v>
      </c>
      <c r="H4" s="1" t="s">
        <v>115</v>
      </c>
      <c r="I4" s="1">
        <v>4400</v>
      </c>
      <c r="J4" s="1">
        <v>827</v>
      </c>
      <c r="K4" s="1">
        <v>800</v>
      </c>
      <c r="L4" s="1">
        <v>800</v>
      </c>
      <c r="M4" s="1">
        <v>800</v>
      </c>
      <c r="N4" s="1">
        <v>800</v>
      </c>
      <c r="O4" s="1">
        <v>800</v>
      </c>
      <c r="P4" s="1">
        <v>800</v>
      </c>
      <c r="Q4" s="1">
        <v>800</v>
      </c>
      <c r="R4" s="1">
        <v>800</v>
      </c>
      <c r="S4" s="1">
        <v>800</v>
      </c>
      <c r="T4" s="1">
        <v>800</v>
      </c>
      <c r="U4" s="1">
        <v>800</v>
      </c>
      <c r="V4" s="1">
        <v>800</v>
      </c>
      <c r="W4" s="1">
        <v>800</v>
      </c>
      <c r="X4" s="1">
        <v>800</v>
      </c>
      <c r="Y4" s="1">
        <v>800</v>
      </c>
      <c r="Z4" s="1">
        <v>1661</v>
      </c>
      <c r="AA4" s="1">
        <v>766.18</v>
      </c>
      <c r="AB4" s="1">
        <v>1503.73</v>
      </c>
      <c r="AC4" s="1" t="s">
        <v>131</v>
      </c>
      <c r="AD4" s="1" t="s">
        <v>131</v>
      </c>
      <c r="AE4" s="1">
        <v>4400</v>
      </c>
      <c r="AF4" s="1" t="s">
        <v>131</v>
      </c>
      <c r="AG4" s="1">
        <v>827</v>
      </c>
      <c r="AH4" s="1">
        <v>759</v>
      </c>
      <c r="AI4" s="1">
        <v>800</v>
      </c>
      <c r="AJ4" s="1">
        <v>954</v>
      </c>
      <c r="AK4" s="1" t="s">
        <v>131</v>
      </c>
      <c r="AL4" s="1">
        <v>800</v>
      </c>
      <c r="AM4" s="1">
        <v>850</v>
      </c>
      <c r="AN4" s="1">
        <v>4400</v>
      </c>
      <c r="AO4" s="1">
        <v>824</v>
      </c>
      <c r="AP4" s="1">
        <v>766.18</v>
      </c>
      <c r="AQ4" s="1">
        <v>824</v>
      </c>
      <c r="AR4" s="1" t="s">
        <v>131</v>
      </c>
      <c r="AS4" s="1">
        <v>767</v>
      </c>
      <c r="AT4" s="1">
        <v>800</v>
      </c>
      <c r="AU4" s="1">
        <v>766.18</v>
      </c>
      <c r="AV4" s="1">
        <v>743</v>
      </c>
      <c r="AW4" s="1" t="s">
        <v>131</v>
      </c>
      <c r="AX4" s="1" t="s">
        <v>131</v>
      </c>
      <c r="AY4" s="1">
        <v>766.18</v>
      </c>
      <c r="AZ4" s="1" t="s">
        <v>131</v>
      </c>
      <c r="BA4" s="1">
        <v>651</v>
      </c>
      <c r="BB4" s="1">
        <v>1986</v>
      </c>
      <c r="BC4" s="1">
        <v>800</v>
      </c>
      <c r="BD4" s="1" t="s">
        <v>131</v>
      </c>
      <c r="BE4" s="1">
        <v>4400</v>
      </c>
      <c r="BF4" s="1">
        <v>632.30999999999995</v>
      </c>
      <c r="BG4" s="1">
        <v>4400</v>
      </c>
      <c r="BH4" s="1">
        <v>4400</v>
      </c>
      <c r="BI4" s="1">
        <v>4400</v>
      </c>
      <c r="BJ4" s="1">
        <v>827</v>
      </c>
      <c r="BK4" s="1">
        <v>1200</v>
      </c>
      <c r="BL4" s="1" t="s">
        <v>131</v>
      </c>
      <c r="BM4" s="1">
        <v>766.18</v>
      </c>
      <c r="BN4" s="1">
        <v>4400</v>
      </c>
      <c r="BO4" s="1">
        <v>4400</v>
      </c>
      <c r="BP4" s="1">
        <v>4400</v>
      </c>
      <c r="BQ4" s="1">
        <v>844</v>
      </c>
      <c r="BR4" s="1">
        <v>1100</v>
      </c>
      <c r="BS4" s="1">
        <v>766.18</v>
      </c>
      <c r="BT4" s="1">
        <v>925</v>
      </c>
      <c r="BU4" s="1" t="s">
        <v>131</v>
      </c>
      <c r="BV4" s="1" t="s">
        <v>131</v>
      </c>
      <c r="BW4" s="1" t="s">
        <v>131</v>
      </c>
      <c r="BX4" s="1">
        <v>759</v>
      </c>
      <c r="BY4" s="1">
        <v>766.18</v>
      </c>
      <c r="BZ4" s="1" t="s">
        <v>131</v>
      </c>
      <c r="CA4" s="1" t="s">
        <v>131</v>
      </c>
      <c r="CB4" s="1" t="s">
        <v>131</v>
      </c>
      <c r="CC4" s="1">
        <v>766.18</v>
      </c>
      <c r="CD4" s="1">
        <v>4400</v>
      </c>
      <c r="CE4" s="1">
        <v>1100</v>
      </c>
      <c r="CF4" s="1">
        <v>766.18</v>
      </c>
      <c r="CG4" s="1">
        <v>827</v>
      </c>
      <c r="CH4" s="1">
        <v>827</v>
      </c>
      <c r="CI4" s="1">
        <v>800</v>
      </c>
      <c r="CJ4" s="1">
        <v>4400</v>
      </c>
      <c r="CK4" s="1">
        <v>800</v>
      </c>
      <c r="CL4" s="1">
        <v>4400</v>
      </c>
      <c r="CM4" s="1">
        <v>800</v>
      </c>
      <c r="CN4" s="1">
        <v>800</v>
      </c>
      <c r="CO4" s="1">
        <v>4400</v>
      </c>
      <c r="CP4" s="1">
        <v>560</v>
      </c>
      <c r="CQ4" s="1">
        <v>900</v>
      </c>
      <c r="CR4" s="1">
        <v>831</v>
      </c>
      <c r="CS4" s="1">
        <v>831</v>
      </c>
      <c r="CT4" s="1">
        <v>1100</v>
      </c>
      <c r="CU4" s="1">
        <v>838</v>
      </c>
      <c r="CV4" s="1">
        <v>827</v>
      </c>
      <c r="CW4" s="1">
        <v>827</v>
      </c>
      <c r="CX4" s="1">
        <v>766.18</v>
      </c>
      <c r="CY4" s="1">
        <v>827</v>
      </c>
      <c r="CZ4" s="1">
        <v>827</v>
      </c>
      <c r="DA4" s="1">
        <v>1080</v>
      </c>
      <c r="DB4" s="1">
        <v>827</v>
      </c>
      <c r="DC4" s="1" t="s">
        <v>131</v>
      </c>
      <c r="DD4" s="1">
        <v>900</v>
      </c>
      <c r="DE4" s="1">
        <v>4400</v>
      </c>
      <c r="DF4" s="1">
        <v>4400</v>
      </c>
    </row>
    <row r="5" spans="1:110" x14ac:dyDescent="0.25">
      <c r="A5" s="1" t="s">
        <v>116</v>
      </c>
      <c r="B5" s="2">
        <v>126</v>
      </c>
      <c r="C5" s="1" t="s">
        <v>114</v>
      </c>
      <c r="D5" s="3">
        <v>4500</v>
      </c>
      <c r="E5" s="1">
        <v>750</v>
      </c>
      <c r="F5" s="1">
        <f t="shared" si="0"/>
        <v>0</v>
      </c>
      <c r="G5" s="1">
        <f t="shared" ref="G5:G22" si="1">MAX(I5:DF5)</f>
        <v>0</v>
      </c>
      <c r="H5" s="1" t="s">
        <v>115</v>
      </c>
      <c r="AU5" s="4"/>
    </row>
    <row r="6" spans="1:110" x14ac:dyDescent="0.25">
      <c r="A6" s="1" t="s">
        <v>117</v>
      </c>
      <c r="B6" s="2">
        <v>126</v>
      </c>
      <c r="C6" s="1" t="s">
        <v>114</v>
      </c>
      <c r="D6" s="3">
        <v>4500</v>
      </c>
      <c r="E6" s="1">
        <v>750</v>
      </c>
      <c r="F6" s="1">
        <f t="shared" si="0"/>
        <v>0</v>
      </c>
      <c r="G6" s="1">
        <f t="shared" si="1"/>
        <v>0</v>
      </c>
      <c r="H6" s="1" t="s">
        <v>115</v>
      </c>
      <c r="AU6" s="4"/>
    </row>
    <row r="7" spans="1:110" x14ac:dyDescent="0.25">
      <c r="A7" s="1" t="s">
        <v>118</v>
      </c>
      <c r="B7" s="2">
        <v>905</v>
      </c>
      <c r="C7" s="1" t="s">
        <v>119</v>
      </c>
      <c r="D7" s="3">
        <v>1200</v>
      </c>
      <c r="E7" s="1">
        <v>201.34</v>
      </c>
      <c r="F7" s="1">
        <f t="shared" si="0"/>
        <v>0</v>
      </c>
      <c r="G7" s="1">
        <f t="shared" si="1"/>
        <v>226.56</v>
      </c>
      <c r="H7" s="1" t="s">
        <v>115</v>
      </c>
      <c r="Z7" s="1">
        <v>170</v>
      </c>
      <c r="AJ7" s="1">
        <v>150</v>
      </c>
      <c r="AL7" s="1">
        <v>200</v>
      </c>
      <c r="AO7" s="1">
        <v>157</v>
      </c>
      <c r="AP7" s="1">
        <v>182.66</v>
      </c>
      <c r="AQ7" s="1">
        <v>157</v>
      </c>
      <c r="AU7" s="1">
        <v>150</v>
      </c>
      <c r="AV7" s="1">
        <v>206</v>
      </c>
      <c r="AY7" s="1">
        <v>170</v>
      </c>
      <c r="BB7" s="1">
        <v>159</v>
      </c>
      <c r="BK7" s="1">
        <v>150</v>
      </c>
      <c r="BQ7" s="1">
        <v>142</v>
      </c>
      <c r="BT7" s="1">
        <v>192</v>
      </c>
      <c r="BU7" s="1">
        <v>226.56</v>
      </c>
      <c r="BX7" s="1">
        <v>170</v>
      </c>
      <c r="BY7" s="1">
        <v>182.66</v>
      </c>
      <c r="CA7" s="1">
        <v>182.66</v>
      </c>
      <c r="CF7" s="1">
        <v>170</v>
      </c>
      <c r="CG7" s="1">
        <v>150</v>
      </c>
      <c r="CR7" s="1">
        <v>0</v>
      </c>
      <c r="CU7" s="1">
        <v>155</v>
      </c>
      <c r="CW7" s="1">
        <v>150</v>
      </c>
      <c r="CX7" s="1">
        <v>182.66</v>
      </c>
      <c r="CZ7" s="1">
        <v>150</v>
      </c>
      <c r="DB7" s="1">
        <v>150</v>
      </c>
    </row>
    <row r="8" spans="1:110" x14ac:dyDescent="0.25">
      <c r="A8" s="1" t="s">
        <v>120</v>
      </c>
      <c r="B8" s="2">
        <v>907</v>
      </c>
      <c r="C8" s="1" t="s">
        <v>119</v>
      </c>
      <c r="D8" s="3">
        <v>600</v>
      </c>
      <c r="E8" s="1">
        <v>300</v>
      </c>
      <c r="F8" s="1">
        <f t="shared" si="0"/>
        <v>135.91999999999999</v>
      </c>
      <c r="G8" s="1">
        <f t="shared" si="1"/>
        <v>323</v>
      </c>
      <c r="H8" s="1" t="s">
        <v>115</v>
      </c>
      <c r="AP8" s="1">
        <v>250</v>
      </c>
      <c r="AQ8" s="1">
        <v>323</v>
      </c>
      <c r="AR8" s="1">
        <v>146.27000000000001</v>
      </c>
      <c r="AY8" s="1">
        <v>135.91999999999999</v>
      </c>
      <c r="BS8" s="1">
        <v>182.66</v>
      </c>
      <c r="BY8" s="1">
        <v>180</v>
      </c>
      <c r="CA8" s="1">
        <v>135.91999999999999</v>
      </c>
      <c r="CF8" s="1">
        <v>135.91999999999999</v>
      </c>
      <c r="CX8" s="1">
        <v>182.66</v>
      </c>
    </row>
    <row r="9" spans="1:110" x14ac:dyDescent="0.25">
      <c r="A9" s="1" t="s">
        <v>121</v>
      </c>
      <c r="B9" s="2">
        <v>910</v>
      </c>
      <c r="C9" s="1" t="s">
        <v>119</v>
      </c>
      <c r="D9" s="3">
        <v>112.27</v>
      </c>
      <c r="E9" s="1">
        <v>0</v>
      </c>
      <c r="F9" s="1">
        <f t="shared" si="0"/>
        <v>58.27</v>
      </c>
      <c r="G9" s="1">
        <f t="shared" si="1"/>
        <v>73.06</v>
      </c>
      <c r="H9" s="1" t="s">
        <v>115</v>
      </c>
      <c r="AD9" s="1">
        <v>73.06</v>
      </c>
      <c r="AY9" s="1">
        <v>73.06</v>
      </c>
      <c r="BS9" s="1">
        <v>73.06</v>
      </c>
      <c r="BV9" s="1">
        <v>58.27</v>
      </c>
      <c r="BY9" s="1">
        <v>73.06</v>
      </c>
      <c r="CA9" s="1">
        <v>73.06</v>
      </c>
      <c r="CF9" s="1">
        <v>73.06</v>
      </c>
      <c r="CI9" s="1">
        <v>73.06</v>
      </c>
      <c r="CX9" s="1">
        <v>73.06</v>
      </c>
    </row>
    <row r="10" spans="1:110" x14ac:dyDescent="0.25">
      <c r="A10" s="1" t="s">
        <v>122</v>
      </c>
      <c r="B10" s="2">
        <v>910</v>
      </c>
      <c r="C10" s="1" t="s">
        <v>119</v>
      </c>
      <c r="D10" s="3">
        <v>130.72</v>
      </c>
      <c r="E10" s="1">
        <v>0</v>
      </c>
      <c r="F10" s="1">
        <f t="shared" si="0"/>
        <v>58.27</v>
      </c>
      <c r="G10" s="1">
        <f t="shared" si="1"/>
        <v>73.06</v>
      </c>
      <c r="H10" s="1" t="s">
        <v>115</v>
      </c>
      <c r="AD10" s="1">
        <v>73.06</v>
      </c>
      <c r="AY10" s="1">
        <v>73.06</v>
      </c>
      <c r="BS10" s="1">
        <v>73.06</v>
      </c>
      <c r="BV10" s="1">
        <v>58.27</v>
      </c>
      <c r="BY10" s="1">
        <v>73.06</v>
      </c>
      <c r="CA10" s="1">
        <v>73.06</v>
      </c>
      <c r="CF10" s="1">
        <v>73.06</v>
      </c>
      <c r="CI10" s="1">
        <v>73.06</v>
      </c>
      <c r="CX10" s="1">
        <v>73.06</v>
      </c>
    </row>
    <row r="11" spans="1:110" x14ac:dyDescent="0.25">
      <c r="A11" s="1" t="s">
        <v>123</v>
      </c>
      <c r="B11" s="2">
        <v>910</v>
      </c>
      <c r="C11" s="1" t="s">
        <v>119</v>
      </c>
      <c r="D11" s="3">
        <v>144.35</v>
      </c>
      <c r="E11" s="1">
        <v>0</v>
      </c>
      <c r="F11" s="1">
        <f t="shared" si="0"/>
        <v>58.27</v>
      </c>
      <c r="G11" s="1">
        <f t="shared" si="1"/>
        <v>73.06</v>
      </c>
      <c r="H11" s="1" t="s">
        <v>115</v>
      </c>
      <c r="AD11" s="1">
        <v>73.06</v>
      </c>
      <c r="AY11" s="1">
        <v>73.06</v>
      </c>
      <c r="BS11" s="1">
        <v>73.06</v>
      </c>
      <c r="BV11" s="1">
        <v>58.27</v>
      </c>
      <c r="BY11" s="1">
        <v>73.06</v>
      </c>
      <c r="CA11" s="1">
        <v>73.06</v>
      </c>
      <c r="CF11" s="1">
        <v>73.06</v>
      </c>
      <c r="CI11" s="1">
        <v>73.06</v>
      </c>
      <c r="CX11" s="1">
        <v>73.06</v>
      </c>
    </row>
    <row r="12" spans="1:110" x14ac:dyDescent="0.25">
      <c r="A12" s="1" t="s">
        <v>124</v>
      </c>
      <c r="B12" s="2">
        <v>915</v>
      </c>
      <c r="C12" s="1" t="s">
        <v>119</v>
      </c>
      <c r="D12" s="3">
        <v>90</v>
      </c>
      <c r="E12" s="1">
        <v>0</v>
      </c>
      <c r="F12" s="1">
        <f t="shared" si="0"/>
        <v>36.53</v>
      </c>
      <c r="G12" s="1">
        <f t="shared" si="1"/>
        <v>433.27</v>
      </c>
      <c r="H12" s="1" t="s">
        <v>115</v>
      </c>
      <c r="Z12" s="1">
        <v>331</v>
      </c>
      <c r="AC12" s="1">
        <v>226.56</v>
      </c>
      <c r="AD12" s="1">
        <v>36.53</v>
      </c>
      <c r="AF12" s="1">
        <v>331</v>
      </c>
      <c r="AK12" s="1">
        <v>206.71</v>
      </c>
      <c r="AR12" s="1">
        <v>433.27</v>
      </c>
      <c r="AX12" s="1">
        <v>206.71</v>
      </c>
      <c r="AY12" s="1">
        <v>36.53</v>
      </c>
      <c r="AZ12" s="1">
        <v>206.71</v>
      </c>
      <c r="BL12" s="1">
        <v>433.27</v>
      </c>
      <c r="BS12" s="1">
        <v>36.53</v>
      </c>
      <c r="BU12" s="1">
        <v>433.27</v>
      </c>
      <c r="BV12" s="1">
        <v>433.27</v>
      </c>
      <c r="BY12" s="1">
        <v>36.53</v>
      </c>
      <c r="BZ12" s="1">
        <v>206.71</v>
      </c>
      <c r="CA12" s="1">
        <v>36.53</v>
      </c>
      <c r="CB12" s="1">
        <v>421.82000000000005</v>
      </c>
      <c r="CC12" s="1">
        <v>226.56</v>
      </c>
      <c r="CF12" s="1">
        <v>36.53</v>
      </c>
      <c r="CI12" s="1">
        <v>36.53</v>
      </c>
      <c r="CR12" s="1">
        <v>383</v>
      </c>
      <c r="CU12" s="1">
        <v>433.27</v>
      </c>
      <c r="CX12" s="1">
        <v>36.53</v>
      </c>
    </row>
    <row r="13" spans="1:110" x14ac:dyDescent="0.25">
      <c r="A13" s="1" t="s">
        <v>125</v>
      </c>
      <c r="B13" s="2">
        <v>915</v>
      </c>
      <c r="C13" s="1" t="s">
        <v>119</v>
      </c>
      <c r="D13" s="3">
        <v>200</v>
      </c>
      <c r="E13" s="1">
        <v>0</v>
      </c>
      <c r="F13" s="1">
        <f t="shared" si="0"/>
        <v>36.53</v>
      </c>
      <c r="G13" s="1">
        <f t="shared" si="1"/>
        <v>433.27</v>
      </c>
      <c r="H13" s="1" t="s">
        <v>115</v>
      </c>
      <c r="Z13" s="1">
        <v>331</v>
      </c>
      <c r="AC13" s="1">
        <v>226.56</v>
      </c>
      <c r="AD13" s="1">
        <v>36.53</v>
      </c>
      <c r="AF13" s="1">
        <v>331</v>
      </c>
      <c r="AK13" s="1">
        <v>206.71</v>
      </c>
      <c r="AR13" s="1">
        <v>433.27</v>
      </c>
      <c r="AX13" s="1">
        <v>206.71</v>
      </c>
      <c r="AY13" s="1">
        <v>36.53</v>
      </c>
      <c r="AZ13" s="1">
        <v>206.71</v>
      </c>
      <c r="BL13" s="1">
        <v>433.27</v>
      </c>
      <c r="BS13" s="1">
        <v>36.53</v>
      </c>
      <c r="BU13" s="1">
        <v>433.27</v>
      </c>
      <c r="BV13" s="1">
        <v>433.27</v>
      </c>
      <c r="BY13" s="1">
        <v>36.53</v>
      </c>
      <c r="BZ13" s="1">
        <v>206.71</v>
      </c>
      <c r="CA13" s="1">
        <v>36.53</v>
      </c>
      <c r="CB13" s="1">
        <v>421.82000000000005</v>
      </c>
      <c r="CC13" s="1">
        <v>226.56</v>
      </c>
      <c r="CF13" s="1">
        <v>36.53</v>
      </c>
      <c r="CI13" s="1">
        <v>36.53</v>
      </c>
      <c r="CR13" s="1">
        <v>383</v>
      </c>
      <c r="CU13" s="1">
        <v>433.27</v>
      </c>
      <c r="CX13" s="1">
        <v>36.53</v>
      </c>
    </row>
    <row r="14" spans="1:110" x14ac:dyDescent="0.25">
      <c r="A14" s="1" t="s">
        <v>126</v>
      </c>
      <c r="B14" s="2">
        <v>915</v>
      </c>
      <c r="C14" s="1" t="s">
        <v>119</v>
      </c>
      <c r="D14" s="3">
        <v>283.33</v>
      </c>
      <c r="E14" s="1">
        <v>0</v>
      </c>
      <c r="F14" s="1">
        <f t="shared" si="0"/>
        <v>36.53</v>
      </c>
      <c r="G14" s="1">
        <f t="shared" si="1"/>
        <v>433.27</v>
      </c>
      <c r="H14" s="1" t="s">
        <v>115</v>
      </c>
      <c r="Z14" s="1">
        <v>331</v>
      </c>
      <c r="AC14" s="1">
        <v>226.56</v>
      </c>
      <c r="AD14" s="1">
        <v>36.53</v>
      </c>
      <c r="AF14" s="1">
        <v>331</v>
      </c>
      <c r="AK14" s="1">
        <v>206.71</v>
      </c>
      <c r="AR14" s="1">
        <v>433.27</v>
      </c>
      <c r="AX14" s="1">
        <v>206.71</v>
      </c>
      <c r="AY14" s="1">
        <v>36.53</v>
      </c>
      <c r="AZ14" s="1">
        <v>206.71</v>
      </c>
      <c r="BL14" s="1">
        <v>433.27</v>
      </c>
      <c r="BS14" s="1">
        <v>36.53</v>
      </c>
      <c r="BU14" s="1">
        <v>433.27</v>
      </c>
      <c r="BV14" s="1">
        <v>433.27</v>
      </c>
      <c r="BY14" s="1">
        <v>36.53</v>
      </c>
      <c r="BZ14" s="1">
        <v>206.71</v>
      </c>
      <c r="CA14" s="1">
        <v>36.53</v>
      </c>
      <c r="CB14" s="1">
        <v>421.82000000000005</v>
      </c>
      <c r="CC14" s="1">
        <v>226.56</v>
      </c>
      <c r="CF14" s="1">
        <v>36.53</v>
      </c>
      <c r="CI14" s="1">
        <v>36.53</v>
      </c>
      <c r="CR14" s="1">
        <v>383</v>
      </c>
      <c r="CU14" s="1">
        <v>433.27</v>
      </c>
      <c r="CX14" s="1">
        <v>36.53</v>
      </c>
    </row>
    <row r="15" spans="1:110" x14ac:dyDescent="0.25">
      <c r="A15" s="1" t="s">
        <v>127</v>
      </c>
      <c r="B15" s="2">
        <v>915</v>
      </c>
      <c r="C15" s="1" t="s">
        <v>119</v>
      </c>
      <c r="D15" s="3">
        <v>100</v>
      </c>
      <c r="E15" s="1">
        <v>0</v>
      </c>
      <c r="F15" s="1">
        <f t="shared" si="0"/>
        <v>36.53</v>
      </c>
      <c r="G15" s="1">
        <f t="shared" si="1"/>
        <v>433.27</v>
      </c>
      <c r="H15" s="1" t="s">
        <v>115</v>
      </c>
      <c r="Z15" s="1">
        <v>331</v>
      </c>
      <c r="AC15" s="1">
        <v>226.56</v>
      </c>
      <c r="AD15" s="1">
        <v>36.53</v>
      </c>
      <c r="AF15" s="1">
        <v>331</v>
      </c>
      <c r="AK15" s="1">
        <v>206.71</v>
      </c>
      <c r="AR15" s="1">
        <v>433.27</v>
      </c>
      <c r="AX15" s="1">
        <v>206.71</v>
      </c>
      <c r="AY15" s="1">
        <v>36.53</v>
      </c>
      <c r="AZ15" s="1">
        <v>206.71</v>
      </c>
      <c r="BL15" s="1">
        <v>433.27</v>
      </c>
      <c r="BS15" s="1">
        <v>36.53</v>
      </c>
      <c r="BU15" s="1">
        <v>433.27</v>
      </c>
      <c r="BV15" s="1">
        <v>433.27</v>
      </c>
      <c r="BY15" s="1">
        <v>36.53</v>
      </c>
      <c r="BZ15" s="1">
        <v>206.71</v>
      </c>
      <c r="CA15" s="1">
        <v>36.53</v>
      </c>
      <c r="CB15" s="1">
        <v>421.82000000000005</v>
      </c>
      <c r="CC15" s="1">
        <v>226.56</v>
      </c>
      <c r="CF15" s="1">
        <v>36.53</v>
      </c>
      <c r="CI15" s="1">
        <v>36.53</v>
      </c>
      <c r="CR15" s="1">
        <v>383</v>
      </c>
      <c r="CU15" s="1">
        <v>433.27</v>
      </c>
      <c r="CX15" s="1">
        <v>36.53</v>
      </c>
    </row>
    <row r="16" spans="1:110" x14ac:dyDescent="0.25">
      <c r="A16" s="1" t="s">
        <v>128</v>
      </c>
      <c r="B16" s="2">
        <v>90791</v>
      </c>
      <c r="C16" s="1" t="s">
        <v>128</v>
      </c>
      <c r="D16" s="3">
        <v>310</v>
      </c>
      <c r="E16" s="1">
        <v>0</v>
      </c>
      <c r="F16" s="1">
        <f t="shared" si="0"/>
        <v>99.63</v>
      </c>
      <c r="G16" s="1">
        <f t="shared" si="1"/>
        <v>99.63</v>
      </c>
      <c r="H16" s="1" t="s">
        <v>129</v>
      </c>
      <c r="J16" s="3"/>
      <c r="BV16" s="1">
        <v>99.63</v>
      </c>
    </row>
    <row r="17" spans="1:107" x14ac:dyDescent="0.25">
      <c r="A17" s="1" t="s">
        <v>128</v>
      </c>
      <c r="B17" s="2">
        <v>90792</v>
      </c>
      <c r="C17" s="1" t="s">
        <v>128</v>
      </c>
      <c r="D17" s="3">
        <v>310</v>
      </c>
      <c r="E17" s="1">
        <v>0</v>
      </c>
      <c r="F17" s="1">
        <f t="shared" si="0"/>
        <v>19.47</v>
      </c>
      <c r="G17" s="1">
        <f t="shared" si="1"/>
        <v>170.32</v>
      </c>
      <c r="H17" s="1" t="s">
        <v>129</v>
      </c>
      <c r="J17" s="3"/>
      <c r="AA17" s="1">
        <v>133.53</v>
      </c>
      <c r="AL17" s="1">
        <v>86.17</v>
      </c>
      <c r="AP17" s="1">
        <v>73.790000000000006</v>
      </c>
      <c r="AW17" s="1">
        <v>19.47</v>
      </c>
      <c r="AY17" s="1">
        <v>86.58</v>
      </c>
      <c r="BL17" s="1">
        <v>78.319999999999993</v>
      </c>
      <c r="BM17" s="1">
        <v>74.83</v>
      </c>
      <c r="BT17" s="1">
        <v>101.81</v>
      </c>
      <c r="BV17" s="1">
        <v>92.44</v>
      </c>
      <c r="BW17" s="1">
        <v>141.87</v>
      </c>
      <c r="BY17" s="1">
        <v>83.14</v>
      </c>
      <c r="CF17" s="1">
        <v>83.14</v>
      </c>
      <c r="CG17" s="1">
        <v>31.46</v>
      </c>
      <c r="CP17" s="1">
        <v>47.42</v>
      </c>
      <c r="CU17" s="1">
        <v>95</v>
      </c>
      <c r="CW17" s="1">
        <v>95</v>
      </c>
      <c r="DA17" s="1">
        <v>100.24</v>
      </c>
      <c r="DC17" s="1">
        <v>170.32</v>
      </c>
    </row>
    <row r="18" spans="1:107" x14ac:dyDescent="0.25">
      <c r="A18" s="1" t="s">
        <v>128</v>
      </c>
      <c r="B18" s="2">
        <v>99221</v>
      </c>
      <c r="C18" s="1" t="s">
        <v>128</v>
      </c>
      <c r="D18" s="3">
        <v>125</v>
      </c>
      <c r="E18" s="1">
        <v>0</v>
      </c>
      <c r="F18" s="1">
        <f t="shared" si="0"/>
        <v>22.57</v>
      </c>
      <c r="G18" s="1">
        <f t="shared" si="1"/>
        <v>72.39</v>
      </c>
      <c r="H18" s="1" t="s">
        <v>129</v>
      </c>
      <c r="J18" s="3"/>
      <c r="AL18" s="1">
        <v>37.61</v>
      </c>
      <c r="AO18" s="1">
        <v>34.590000000000003</v>
      </c>
      <c r="AP18" s="1">
        <v>31.97</v>
      </c>
      <c r="AW18" s="1">
        <v>72.39</v>
      </c>
      <c r="AY18" s="1">
        <v>22.57</v>
      </c>
      <c r="BM18" s="1">
        <v>33.85</v>
      </c>
      <c r="BV18" s="1">
        <v>54.52</v>
      </c>
      <c r="BY18" s="1">
        <v>37.61</v>
      </c>
      <c r="CF18" s="1">
        <v>37.61</v>
      </c>
    </row>
    <row r="19" spans="1:107" x14ac:dyDescent="0.25">
      <c r="A19" s="1" t="s">
        <v>128</v>
      </c>
      <c r="B19" s="2">
        <v>99222</v>
      </c>
      <c r="C19" s="1" t="s">
        <v>128</v>
      </c>
      <c r="D19" s="3">
        <v>125</v>
      </c>
      <c r="E19" s="1">
        <v>0</v>
      </c>
      <c r="F19" s="1">
        <f t="shared" si="0"/>
        <v>106.51</v>
      </c>
      <c r="G19" s="1">
        <f t="shared" si="1"/>
        <v>106.51</v>
      </c>
      <c r="H19" s="1" t="s">
        <v>129</v>
      </c>
      <c r="J19" s="3"/>
      <c r="CB19" s="1">
        <v>106.51</v>
      </c>
    </row>
    <row r="20" spans="1:107" x14ac:dyDescent="0.25">
      <c r="A20" s="1" t="s">
        <v>128</v>
      </c>
      <c r="B20" s="2">
        <v>99231</v>
      </c>
      <c r="C20" s="1" t="s">
        <v>128</v>
      </c>
      <c r="D20" s="3">
        <v>120</v>
      </c>
      <c r="E20" s="1">
        <v>0</v>
      </c>
      <c r="F20" s="1">
        <f t="shared" si="0"/>
        <v>9.98</v>
      </c>
      <c r="G20" s="1">
        <f t="shared" si="1"/>
        <v>100.24</v>
      </c>
      <c r="H20" s="1" t="s">
        <v>129</v>
      </c>
      <c r="J20" s="3"/>
      <c r="AA20" s="1">
        <v>31.4</v>
      </c>
      <c r="AL20" s="1">
        <v>17.489999999999998</v>
      </c>
      <c r="AO20" s="1">
        <v>16.649999999999999</v>
      </c>
      <c r="AP20" s="1">
        <v>15.39</v>
      </c>
      <c r="AW20" s="1">
        <v>9.98</v>
      </c>
      <c r="AX20" s="1">
        <v>23.28</v>
      </c>
      <c r="AY20" s="1">
        <v>15.9</v>
      </c>
      <c r="BD20" s="1">
        <v>32.590000000000003</v>
      </c>
      <c r="BL20" s="1">
        <v>24.53</v>
      </c>
      <c r="BM20" s="1">
        <v>15.74</v>
      </c>
      <c r="BT20" s="1">
        <v>27.7</v>
      </c>
      <c r="BV20" s="1">
        <v>29.77</v>
      </c>
      <c r="BY20" s="1">
        <v>17.489999999999998</v>
      </c>
      <c r="CA20" s="1">
        <v>51.15</v>
      </c>
      <c r="CB20" s="1">
        <v>35.58</v>
      </c>
      <c r="CF20" s="1">
        <v>17.489999999999998</v>
      </c>
      <c r="CG20" s="1">
        <v>66.83</v>
      </c>
      <c r="CH20" s="1">
        <v>40.75</v>
      </c>
      <c r="CP20" s="1">
        <v>100.24</v>
      </c>
      <c r="CU20" s="1">
        <v>34.25</v>
      </c>
      <c r="DA20" s="1">
        <v>28.9</v>
      </c>
      <c r="DC20" s="1">
        <v>45.58</v>
      </c>
    </row>
    <row r="21" spans="1:107" x14ac:dyDescent="0.25">
      <c r="A21" s="1" t="s">
        <v>128</v>
      </c>
      <c r="B21" s="2">
        <v>99232</v>
      </c>
      <c r="C21" s="1" t="s">
        <v>128</v>
      </c>
      <c r="D21" s="3">
        <v>140</v>
      </c>
      <c r="E21" s="1">
        <v>0</v>
      </c>
      <c r="F21" s="1">
        <f t="shared" si="0"/>
        <v>21</v>
      </c>
      <c r="G21" s="1">
        <f t="shared" si="1"/>
        <v>68.930000000000007</v>
      </c>
      <c r="H21" s="1" t="s">
        <v>129</v>
      </c>
      <c r="J21" s="3"/>
      <c r="AL21" s="1">
        <v>28.18</v>
      </c>
      <c r="AO21" s="1">
        <v>47.16</v>
      </c>
      <c r="AP21" s="1">
        <v>26.07</v>
      </c>
      <c r="AX21" s="1">
        <v>51.76</v>
      </c>
      <c r="AY21" s="1">
        <v>27.96</v>
      </c>
      <c r="BD21" s="1">
        <v>51.76</v>
      </c>
      <c r="BM21" s="1">
        <v>25.36</v>
      </c>
      <c r="BV21" s="1">
        <v>47.18</v>
      </c>
      <c r="BY21" s="1">
        <v>28.18</v>
      </c>
      <c r="CA21" s="1">
        <v>21</v>
      </c>
      <c r="CB21" s="1">
        <v>64.7</v>
      </c>
      <c r="CF21" s="1">
        <v>28.18</v>
      </c>
      <c r="CH21" s="1">
        <v>64.7</v>
      </c>
      <c r="CU21" s="1">
        <v>44.75</v>
      </c>
      <c r="DC21" s="1">
        <v>68.930000000000007</v>
      </c>
    </row>
    <row r="22" spans="1:107" x14ac:dyDescent="0.25">
      <c r="A22" s="1" t="s">
        <v>128</v>
      </c>
      <c r="B22" s="2">
        <v>99238</v>
      </c>
      <c r="C22" s="1" t="s">
        <v>128</v>
      </c>
      <c r="D22" s="3">
        <v>160</v>
      </c>
      <c r="E22" s="1">
        <v>0</v>
      </c>
      <c r="F22" s="1">
        <f t="shared" si="0"/>
        <v>10.17</v>
      </c>
      <c r="G22" s="1">
        <f t="shared" si="1"/>
        <v>71.8</v>
      </c>
      <c r="H22" s="1" t="s">
        <v>129</v>
      </c>
      <c r="J22" s="3"/>
      <c r="AL22" s="1">
        <v>31.62</v>
      </c>
      <c r="AO22" s="1">
        <v>10.17</v>
      </c>
      <c r="AP22" s="1">
        <v>27.67</v>
      </c>
      <c r="AX22" s="1">
        <v>52.59</v>
      </c>
      <c r="AY22" s="1">
        <v>28.51</v>
      </c>
      <c r="BL22" s="1">
        <v>45.19</v>
      </c>
      <c r="BM22" s="1">
        <v>28.46</v>
      </c>
      <c r="BT22" s="1">
        <v>42.93</v>
      </c>
      <c r="BV22" s="1">
        <v>52.59</v>
      </c>
      <c r="BY22" s="1">
        <v>31.62</v>
      </c>
      <c r="CA22" s="1">
        <v>24.78</v>
      </c>
      <c r="CB22" s="1">
        <v>65.73</v>
      </c>
      <c r="CF22" s="1">
        <v>31.62</v>
      </c>
      <c r="CG22" s="1">
        <v>27.54</v>
      </c>
      <c r="CP22" s="1">
        <v>46.03</v>
      </c>
      <c r="CU22" s="1">
        <v>59.85</v>
      </c>
      <c r="DA22" s="1">
        <v>46.03</v>
      </c>
      <c r="DC22" s="1">
        <v>71.8</v>
      </c>
    </row>
    <row r="25" spans="1:107" x14ac:dyDescent="0.25">
      <c r="A25" s="5"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Jakki Rogers</dc:creator>
  <cp:lastModifiedBy>Landry Cooper</cp:lastModifiedBy>
  <dcterms:created xsi:type="dcterms:W3CDTF">2023-12-19T20:36:21Z</dcterms:created>
  <dcterms:modified xsi:type="dcterms:W3CDTF">2024-12-12T16:36:49Z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