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EFEB2FF0-06C8-466E-BB2A-547DA8D49D57}" xr6:coauthVersionLast="47" xr6:coauthVersionMax="47" xr10:uidLastSave="{00000000-0000-0000-0000-000000000000}"/>
  <bookViews>
    <workbookView xWindow="-120" yWindow="-120" windowWidth="29040" windowHeight="15990" xr2:uid="{71CBC2D4-D93C-44E8-943C-895E4D8C71D4}"/>
  </bookViews>
  <sheets>
    <sheet name="Report Data (2)" sheetId="1" r:id="rId1"/>
  </sheets>
  <definedNames>
    <definedName name="_xlnm._FilterDatabase" localSheetId="0" hidden="1">'Report Data (2)'!$A$3:$H$19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F19" i="1"/>
  <c r="G18" i="1"/>
  <c r="F18" i="1"/>
  <c r="G17" i="1"/>
  <c r="F17" i="1"/>
  <c r="G16" i="1"/>
  <c r="F16" i="1"/>
  <c r="G15" i="1"/>
  <c r="F15" i="1"/>
  <c r="G14" i="1"/>
  <c r="F14" i="1"/>
  <c r="G5" i="1"/>
  <c r="F5" i="1"/>
  <c r="F6" i="1"/>
  <c r="G13" i="1"/>
  <c r="F13" i="1"/>
  <c r="G12" i="1"/>
  <c r="F12" i="1"/>
  <c r="G11" i="1"/>
  <c r="F11" i="1"/>
  <c r="G10" i="1"/>
  <c r="F10" i="1"/>
  <c r="G9" i="1"/>
  <c r="F9" i="1"/>
  <c r="G4" i="1"/>
  <c r="F4" i="1"/>
</calcChain>
</file>

<file path=xl/sharedStrings.xml><?xml version="1.0" encoding="utf-8"?>
<sst xmlns="http://schemas.openxmlformats.org/spreadsheetml/2006/main" count="103" uniqueCount="74">
  <si>
    <t>Southwood Psychiatric Hospital</t>
  </si>
  <si>
    <t>CCBHO ALLEGHENY COUNTY | CCBHO MA MANAGED CARE</t>
  </si>
  <si>
    <t>CCBHO BLAIR COUNTY | CCBHO MA MANAGED CARE</t>
  </si>
  <si>
    <t>CCBHO DELAWARE COUNTY | CCBHO MA MANAGED CARE</t>
  </si>
  <si>
    <t>CCBHO ERIE COUNTY | CCBHO MA MANAGED CARE</t>
  </si>
  <si>
    <t>CCBHO LYCOMING CLINTON | CCBHO MA MANAGED CARE</t>
  </si>
  <si>
    <t>CCBHO NC | CCBHO MA MANAGED CARE</t>
  </si>
  <si>
    <t>CCBHO NE HEALTHCHOICES | CCBHO MA MANAGED CARE</t>
  </si>
  <si>
    <t>CCBHO SOMERSET BEDFORD | CCBHO MA MANAGED CARE</t>
  </si>
  <si>
    <t>CCBHO YORK ADAMS | CCBHO MA MANAGED CARE</t>
  </si>
  <si>
    <t>MAGELLAN HOLD BED</t>
  </si>
  <si>
    <t>114</t>
  </si>
  <si>
    <t>IP ADOL&amp; CHILD</t>
  </si>
  <si>
    <t>124</t>
  </si>
  <si>
    <t>PER DIEM</t>
  </si>
  <si>
    <t>MA HOLD BED</t>
  </si>
  <si>
    <t>129</t>
  </si>
  <si>
    <t>134</t>
  </si>
  <si>
    <t>139</t>
  </si>
  <si>
    <t>EXTENDED CARE UNIT</t>
  </si>
  <si>
    <t>H0004 CONSUMER ONLY</t>
  </si>
  <si>
    <t>H0004 FB ACUTE VISIT</t>
  </si>
  <si>
    <t>H0004 TM W/FAM/COSUM</t>
  </si>
  <si>
    <t>H0004 TM W/FAMILY</t>
  </si>
  <si>
    <t>T1016 COLL/OTHER</t>
  </si>
  <si>
    <t>T1016 FAM/CON</t>
  </si>
  <si>
    <t>Location: Pittsburgh, PA</t>
  </si>
  <si>
    <t>Gross Charge</t>
  </si>
  <si>
    <t>Discounted Cash Price/Self Pay Rate</t>
  </si>
  <si>
    <t>Contract Method</t>
  </si>
  <si>
    <t xml:space="preserve">All shoppable services, including any of the applicable 70 CMS-specified services, provided by the Hospital have been included in this Shoppable Services Charge List. </t>
  </si>
  <si>
    <t>Inpatient</t>
  </si>
  <si>
    <t>Outpatient</t>
  </si>
  <si>
    <t>CCBHO BERKS COUNTY | CCBHO MA MANAGED CARE</t>
  </si>
  <si>
    <t>CCBHO CARBON MONOROE PIKE | CCBHO MA MANAGED CARE</t>
  </si>
  <si>
    <t>CCBHO CHESTER COUNTY | CCBHO MA MANAGED CARE</t>
  </si>
  <si>
    <t>Performcare HOLD BED</t>
  </si>
  <si>
    <t>Carelon HOLD BED</t>
  </si>
  <si>
    <t>De-Identified Minimum Negotiated Charge</t>
  </si>
  <si>
    <t>De-Identified Maximum Negotiated Charge</t>
  </si>
  <si>
    <t>SERVICE DESCRIPTION</t>
  </si>
  <si>
    <t xml:space="preserve">INSURANCE REVENUE CODE </t>
  </si>
  <si>
    <t>LOCATION</t>
  </si>
  <si>
    <t>Last Updated: 12/31/24</t>
  </si>
  <si>
    <t>COMMUNITY BEHAVIORAL HEALTH | CCBHO MA MANAGED CARE</t>
  </si>
  <si>
    <t>PERFORMCARE CAPITAL REGION| PERFORMCARE MA MANAGED CARE</t>
  </si>
  <si>
    <t>PERFORMCARE FRANKLIN/FULTON| PERFORMCARE MA MANAGED CARE</t>
  </si>
  <si>
    <t>MAGELLAN BUCKS | MAGELLAN MA MANAGED CARE</t>
  </si>
  <si>
    <t>MAGELLAN LEHIGH | MAGELLAN MA MANAGED CARE</t>
  </si>
  <si>
    <t>MAGELLAN CAMBRIA | MAGELLAN MA MANAGED CARE</t>
  </si>
  <si>
    <t>MAGELLAN NHAMPTON | MAGELLAN MA MANAGED CARE</t>
  </si>
  <si>
    <t>BLUE CROSS BLUE SHIELD | BC COMMERCIAL</t>
  </si>
  <si>
    <t>AETNA | COMMERCIAL</t>
  </si>
  <si>
    <t>GEISINGER HEALTH PLAN | COMMERCIAL</t>
  </si>
  <si>
    <t>MAGELLAN BEHAVIORAL HEALTH | COMMERCIAL</t>
  </si>
  <si>
    <t>UNITED BEHAVIORAL HEALTH | COMMERCIAL</t>
  </si>
  <si>
    <t>UPMC | COMMERCIAL</t>
  </si>
  <si>
    <t>COMPSYCH | COMMERCIAL</t>
  </si>
  <si>
    <t>UMWA HEALTH &amp; RETIREMENT | COMMERCIAL</t>
  </si>
  <si>
    <t>MAPA | STATE MEDICAID</t>
  </si>
  <si>
    <t>PER 15 MINUTE TIME INCREMENT</t>
  </si>
  <si>
    <t>CARELON | COMMERCIAL</t>
  </si>
  <si>
    <t>CHAMPUS TRICARE NORTH | TRICARE</t>
  </si>
  <si>
    <t>CHAMPUS TRICARE SOUTH | TRICARE</t>
  </si>
  <si>
    <t>CARELON BEAVER | MA MANAGED CARE</t>
  </si>
  <si>
    <t>CARELON NORTHWEST| MA MANAGED CARE</t>
  </si>
  <si>
    <t>CARELON SOUTHWEST | MA MANAGED CARE</t>
  </si>
  <si>
    <t>CARELON FAYETTE | MA MANAGED CARE</t>
  </si>
  <si>
    <t xml:space="preserve">CCBHO HOLD BED </t>
  </si>
  <si>
    <t xml:space="preserve">RESIDENTIAL R &amp; B </t>
  </si>
  <si>
    <t>RESIDENTIAL R &amp; B - All other Medicaid</t>
  </si>
  <si>
    <t>MAGELLAN MONTO CO | MAGELLAN MA MANAGED CARE</t>
  </si>
  <si>
    <t>RESIDENTIAL R &amp; B- CCBHO</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</si>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</sst>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name val="Aptos Narrow"/>
      <family val="2"/>
      <scheme val="minor"/>
    </font>
    <font>
      <sz val="11"/>
      <name val="Calibri"/>
      <family val="2"/>
    </font>
    <font>
      <sz val="8"/>
      <name val="Aptos Narrow"/>
      <family val="2"/>
      <scheme val="minor"/>
    </font>
  </fonts>
  <fills count="2">
    <fill>
      <patternFill patternType="none"/>
    </fill>
    <fill>
      <patternFill patternType="gray125"/>
    </fill>
  </fills>
  <borders count="3">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style="thin">
        <color rgb="FFD0D7E5"/>
      </bottom>
      <diagonal/>
    </border>
  </borders>
  <cellStyleXfs count="1">
    <xf numFmtId="0" fontId="0" fillId="0" borderId="0"/>
  </cellStyleXfs>
  <cellXfs count="12">
    <xf numFmtId="0" fontId="0" fillId="0" borderId="0" xfId="0"/>
    <xf numFmtId="0" fontId="1" fillId="0" borderId="0" xfId="0" applyFont="1" applyFill="1"/>
    <xf numFmtId="14" fontId="1" fillId="0" borderId="0" xfId="0" applyNumberFormat="1" applyFont="1" applyFill="1"/>
    <xf numFmtId="0" fontId="1" fillId="0" borderId="0" xfId="0" applyFont="1" applyFill="1" applyAlignment="1">
      <alignment horizontal="left"/>
    </xf>
    <xf numFmtId="0" fontId="1" fillId="0" borderId="0" xfId="0" applyFont="1" applyFill="1" applyAlignment="1">
      <alignment horizontal="left" wrapText="1"/>
    </xf>
    <xf numFmtId="0" fontId="2" fillId="0" borderId="0" xfId="0" applyFont="1" applyFill="1" applyAlignment="1">
      <alignment horizontal="left" vertical="center" wrapText="1"/>
    </xf>
    <xf numFmtId="0" fontId="2" fillId="0" borderId="1" xfId="0" applyFont="1" applyFill="1" applyBorder="1" applyAlignment="1">
      <alignment horizontal="left" wrapText="1"/>
    </xf>
    <xf numFmtId="0" fontId="2" fillId="0" borderId="0" xfId="0" applyFont="1" applyFill="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wrapText="1"/>
    </xf>
    <xf numFmtId="0" fontId="0" fillId="0" borderId="0" xfId="0" applyFill="1" applyAlignment="1">
      <alignment horizontal="left"/>
    </xf>
    <xf numFmtId="0" fontId="2" fillId="0" borderId="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F808-2806-4249-A649-3CF53D1ED1E6}">
  <sheetPr codeName="Sheet1"/>
  <dimension ref="A1:AR21"/>
  <sheetViews>
    <sheetView tabSelected="1" workbookViewId="0">
      <pane xSplit="2" ySplit="3" topLeftCell="D14" activePane="bottomRight" state="frozen"/>
      <selection pane="topRight" activeCell="C1" sqref="C1"/>
      <selection pane="bottomLeft" activeCell="A4" sqref="A4"/>
      <selection pane="bottomRight" activeCell="A3" sqref="A3"/>
    </sheetView>
  </sheetViews>
  <sheetFormatPr defaultColWidth="55.28515625" defaultRowHeight="15" x14ac:dyDescent="0.25"/>
  <cols>
    <col min="1" max="1" width="55.28515625" style="1"/>
    <col min="2" max="2" width="25.28515625" style="1" bestFit="1" customWidth="1"/>
    <col min="3" max="3" width="22.28515625" style="1" bestFit="1" customWidth="1"/>
    <col min="4" max="4" width="12.42578125" style="1" bestFit="1" customWidth="1"/>
    <col min="5" max="5" width="33.42578125" style="1" bestFit="1" customWidth="1"/>
    <col min="6" max="6" width="40" style="1" bestFit="1" customWidth="1"/>
    <col min="7" max="7" width="40.28515625" style="1" bestFit="1" customWidth="1"/>
    <col min="8" max="8" width="30.42578125" style="1" bestFit="1" customWidth="1"/>
    <col min="9" max="42" width="17.5703125" style="1" customWidth="1"/>
    <col min="43" max="44" width="19" style="1" customWidth="1"/>
    <col min="45" max="16384" width="55.28515625" style="1"/>
  </cols>
  <sheetData>
    <row r="1" spans="1:44" x14ac:dyDescent="0.25">
      <c r="A1" s="1" t="s">
        <v>0</v>
      </c>
      <c r="B1" s="2"/>
      <c r="C1" s="1" t="s">
        <v>26</v>
      </c>
      <c r="F1" s="1" t="s">
        <v>43</v>
      </c>
      <c r="H1" s="3" t="s">
        <v>73</v>
      </c>
      <c r="I1" s="3"/>
    </row>
    <row r="3" spans="1:44" s="4" customFormat="1" ht="75" x14ac:dyDescent="0.25">
      <c r="A3" s="4" t="s">
        <v>40</v>
      </c>
      <c r="B3" s="4" t="s">
        <v>41</v>
      </c>
      <c r="C3" s="4" t="s">
        <v>42</v>
      </c>
      <c r="D3" s="5" t="s">
        <v>27</v>
      </c>
      <c r="E3" s="5" t="s">
        <v>28</v>
      </c>
      <c r="F3" s="5" t="s">
        <v>38</v>
      </c>
      <c r="G3" s="5" t="s">
        <v>39</v>
      </c>
      <c r="H3" s="5" t="s">
        <v>29</v>
      </c>
      <c r="I3" s="5" t="s">
        <v>64</v>
      </c>
      <c r="J3" s="5" t="s">
        <v>67</v>
      </c>
      <c r="K3" s="5" t="s">
        <v>65</v>
      </c>
      <c r="L3" s="5" t="s">
        <v>66</v>
      </c>
      <c r="M3" s="5" t="s">
        <v>1</v>
      </c>
      <c r="N3" s="5" t="s">
        <v>33</v>
      </c>
      <c r="O3" s="5" t="s">
        <v>2</v>
      </c>
      <c r="P3" s="5" t="s">
        <v>34</v>
      </c>
      <c r="Q3" s="5" t="s">
        <v>35</v>
      </c>
      <c r="R3" s="5" t="s">
        <v>3</v>
      </c>
      <c r="S3" s="5" t="s">
        <v>4</v>
      </c>
      <c r="T3" s="5" t="s">
        <v>5</v>
      </c>
      <c r="U3" s="5" t="s">
        <v>6</v>
      </c>
      <c r="V3" s="5" t="s">
        <v>7</v>
      </c>
      <c r="W3" s="5" t="s">
        <v>8</v>
      </c>
      <c r="X3" s="5" t="s">
        <v>9</v>
      </c>
      <c r="Y3" s="5" t="s">
        <v>44</v>
      </c>
      <c r="Z3" s="5" t="s">
        <v>45</v>
      </c>
      <c r="AA3" s="5" t="s">
        <v>46</v>
      </c>
      <c r="AB3" s="5" t="s">
        <v>47</v>
      </c>
      <c r="AC3" s="5" t="s">
        <v>49</v>
      </c>
      <c r="AD3" s="5" t="s">
        <v>48</v>
      </c>
      <c r="AE3" s="5" t="s">
        <v>71</v>
      </c>
      <c r="AF3" s="5" t="s">
        <v>50</v>
      </c>
      <c r="AG3" s="4" t="s">
        <v>51</v>
      </c>
      <c r="AH3" s="4" t="s">
        <v>52</v>
      </c>
      <c r="AI3" s="4" t="s">
        <v>61</v>
      </c>
      <c r="AJ3" s="4" t="s">
        <v>53</v>
      </c>
      <c r="AK3" s="4" t="s">
        <v>54</v>
      </c>
      <c r="AL3" s="4" t="s">
        <v>55</v>
      </c>
      <c r="AM3" s="4" t="s">
        <v>56</v>
      </c>
      <c r="AN3" s="4" t="s">
        <v>57</v>
      </c>
      <c r="AO3" s="4" t="s">
        <v>58</v>
      </c>
      <c r="AP3" s="4" t="s">
        <v>59</v>
      </c>
      <c r="AQ3" s="4" t="s">
        <v>62</v>
      </c>
      <c r="AR3" s="4" t="s">
        <v>63</v>
      </c>
    </row>
    <row r="4" spans="1:44" s="3" customFormat="1" x14ac:dyDescent="0.25">
      <c r="A4" s="6" t="s">
        <v>12</v>
      </c>
      <c r="B4" s="6" t="s">
        <v>13</v>
      </c>
      <c r="C4" s="6" t="s">
        <v>31</v>
      </c>
      <c r="D4" s="3">
        <v>1850</v>
      </c>
      <c r="E4" s="3">
        <v>925</v>
      </c>
      <c r="F4" s="7">
        <f>MIN(I4:AQ4)</f>
        <v>576.59</v>
      </c>
      <c r="G4" s="7">
        <f>MAX(I4:AQ4)</f>
        <v>1436.95</v>
      </c>
      <c r="H4" s="8" t="s">
        <v>14</v>
      </c>
      <c r="I4" s="3">
        <v>818</v>
      </c>
      <c r="J4" s="7">
        <v>840</v>
      </c>
      <c r="K4" s="3">
        <v>1179</v>
      </c>
      <c r="L4" s="3">
        <v>1179</v>
      </c>
      <c r="M4" s="3">
        <v>1099.05</v>
      </c>
      <c r="N4" s="3">
        <v>770</v>
      </c>
      <c r="O4" s="3">
        <v>802.55</v>
      </c>
      <c r="P4" s="3">
        <v>705.02</v>
      </c>
      <c r="Q4" s="3">
        <v>830.54</v>
      </c>
      <c r="R4" s="3">
        <v>808.96</v>
      </c>
      <c r="S4" s="3">
        <v>800</v>
      </c>
      <c r="T4" s="3">
        <v>700</v>
      </c>
      <c r="U4" s="3">
        <v>960</v>
      </c>
      <c r="V4" s="3">
        <v>891</v>
      </c>
      <c r="W4" s="3">
        <v>937.28</v>
      </c>
      <c r="X4" s="3">
        <v>770</v>
      </c>
      <c r="Z4" s="3">
        <v>1000</v>
      </c>
      <c r="AA4" s="3">
        <v>850</v>
      </c>
      <c r="AB4" s="3">
        <v>1133</v>
      </c>
      <c r="AC4" s="3">
        <v>906</v>
      </c>
      <c r="AD4" s="3">
        <v>1100</v>
      </c>
      <c r="AE4" s="3">
        <v>1100</v>
      </c>
      <c r="AF4" s="3">
        <v>1100</v>
      </c>
      <c r="AG4" s="3">
        <v>1436.95</v>
      </c>
      <c r="AH4" s="3">
        <v>1141</v>
      </c>
      <c r="AI4" s="3">
        <v>800</v>
      </c>
      <c r="AJ4" s="3">
        <v>925</v>
      </c>
      <c r="AK4" s="3">
        <v>797</v>
      </c>
      <c r="AL4" s="3">
        <v>852</v>
      </c>
      <c r="AM4" s="3">
        <v>1099.05</v>
      </c>
      <c r="AN4" s="3">
        <v>1125</v>
      </c>
      <c r="AO4" s="3">
        <v>980</v>
      </c>
      <c r="AP4" s="3">
        <v>576.59</v>
      </c>
      <c r="AQ4" s="3">
        <v>754</v>
      </c>
      <c r="AR4" s="3">
        <v>754</v>
      </c>
    </row>
    <row r="5" spans="1:44" s="3" customFormat="1" x14ac:dyDescent="0.25">
      <c r="A5" s="6" t="s">
        <v>19</v>
      </c>
      <c r="B5" s="6">
        <v>114</v>
      </c>
      <c r="C5" s="6" t="s">
        <v>31</v>
      </c>
      <c r="D5" s="3">
        <v>1250</v>
      </c>
      <c r="E5" s="3">
        <v>625</v>
      </c>
      <c r="F5" s="7">
        <f>MIN(I5:AQ5)</f>
        <v>475</v>
      </c>
      <c r="G5" s="7">
        <f>MAX(I5:AQ5)</f>
        <v>840</v>
      </c>
      <c r="H5" s="8" t="s">
        <v>14</v>
      </c>
      <c r="I5" s="3">
        <v>537.36</v>
      </c>
      <c r="J5" s="3">
        <v>549</v>
      </c>
      <c r="K5" s="3">
        <v>720.8</v>
      </c>
      <c r="L5" s="3">
        <v>720.8</v>
      </c>
      <c r="M5" s="3">
        <v>756.08</v>
      </c>
      <c r="N5" s="3">
        <v>535.57000000000005</v>
      </c>
      <c r="O5" s="3">
        <v>475</v>
      </c>
      <c r="P5" s="3">
        <v>523.26</v>
      </c>
      <c r="Q5" s="3">
        <v>616.42999999999995</v>
      </c>
      <c r="R5" s="3">
        <v>489.25</v>
      </c>
      <c r="S5" s="3">
        <v>840</v>
      </c>
      <c r="T5" s="3">
        <v>700</v>
      </c>
      <c r="U5" s="3">
        <v>605</v>
      </c>
      <c r="V5" s="3">
        <v>635.28</v>
      </c>
      <c r="W5" s="3">
        <v>587.9</v>
      </c>
      <c r="X5" s="3">
        <v>550</v>
      </c>
      <c r="Z5" s="3">
        <v>475</v>
      </c>
      <c r="AA5" s="3">
        <v>475</v>
      </c>
    </row>
    <row r="6" spans="1:44" s="3" customFormat="1" x14ac:dyDescent="0.25">
      <c r="A6" s="6" t="s">
        <v>69</v>
      </c>
      <c r="B6" s="6">
        <v>1001</v>
      </c>
      <c r="C6" s="6" t="s">
        <v>31</v>
      </c>
      <c r="D6" s="3">
        <v>1250</v>
      </c>
      <c r="E6" s="3">
        <v>625</v>
      </c>
      <c r="F6" s="7">
        <f>MIN(I6:AQ6)</f>
        <v>400</v>
      </c>
      <c r="G6" s="7">
        <v>1000</v>
      </c>
      <c r="H6" s="8" t="s">
        <v>14</v>
      </c>
      <c r="O6" s="7"/>
      <c r="P6" s="7"/>
      <c r="Q6" s="7"/>
      <c r="AG6" s="3">
        <v>669.85</v>
      </c>
      <c r="AH6" s="3">
        <v>601</v>
      </c>
      <c r="AI6" s="3">
        <v>400</v>
      </c>
      <c r="AJ6" s="3">
        <v>702</v>
      </c>
      <c r="AM6" s="3">
        <v>515.41999999999996</v>
      </c>
      <c r="AN6" s="3">
        <v>800</v>
      </c>
    </row>
    <row r="7" spans="1:44" s="3" customFormat="1" x14ac:dyDescent="0.25">
      <c r="A7" s="6" t="s">
        <v>72</v>
      </c>
      <c r="B7" s="6">
        <v>159</v>
      </c>
      <c r="C7" s="6" t="s">
        <v>31</v>
      </c>
      <c r="D7" s="3">
        <v>1250</v>
      </c>
      <c r="E7" s="3">
        <v>625</v>
      </c>
      <c r="F7" s="7"/>
      <c r="G7" s="7"/>
      <c r="H7" s="8" t="s">
        <v>14</v>
      </c>
      <c r="M7" s="3">
        <v>515.41999999999996</v>
      </c>
      <c r="N7" s="3">
        <v>385</v>
      </c>
      <c r="O7" s="7">
        <v>392.05</v>
      </c>
      <c r="P7" s="7">
        <v>352</v>
      </c>
      <c r="Q7" s="7">
        <v>368.02</v>
      </c>
      <c r="R7" s="3">
        <v>425</v>
      </c>
      <c r="S7" s="3">
        <v>441</v>
      </c>
      <c r="T7" s="3">
        <v>326.39999999999998</v>
      </c>
      <c r="U7" s="3">
        <v>591.22</v>
      </c>
      <c r="V7" s="3">
        <v>401.32</v>
      </c>
      <c r="W7" s="3">
        <v>458.69</v>
      </c>
      <c r="X7" s="3">
        <v>355.52</v>
      </c>
      <c r="Y7" s="3">
        <v>1000</v>
      </c>
    </row>
    <row r="8" spans="1:44" s="3" customFormat="1" x14ac:dyDescent="0.25">
      <c r="A8" s="6" t="s">
        <v>70</v>
      </c>
      <c r="B8" s="9">
        <v>154</v>
      </c>
      <c r="C8" s="6" t="s">
        <v>31</v>
      </c>
      <c r="D8" s="3">
        <v>1250</v>
      </c>
      <c r="E8" s="3">
        <v>625</v>
      </c>
      <c r="F8" s="7"/>
      <c r="G8" s="7"/>
      <c r="H8" s="8" t="s">
        <v>14</v>
      </c>
      <c r="I8" s="3">
        <v>413.83</v>
      </c>
      <c r="J8" s="3">
        <v>401</v>
      </c>
      <c r="K8" s="3">
        <v>476</v>
      </c>
      <c r="L8" s="3">
        <v>476</v>
      </c>
      <c r="O8" s="7"/>
      <c r="P8" s="7"/>
      <c r="Q8" s="7"/>
      <c r="Z8" s="3">
        <v>431.25</v>
      </c>
      <c r="AA8" s="3">
        <v>375</v>
      </c>
      <c r="AB8" s="3">
        <v>600</v>
      </c>
      <c r="AC8" s="3">
        <v>600</v>
      </c>
      <c r="AD8" s="3">
        <v>600</v>
      </c>
      <c r="AE8" s="3">
        <v>600</v>
      </c>
      <c r="AF8" s="3">
        <v>600</v>
      </c>
      <c r="AP8" s="3">
        <v>250.86</v>
      </c>
    </row>
    <row r="9" spans="1:44" s="3" customFormat="1" x14ac:dyDescent="0.25">
      <c r="A9" s="9" t="s">
        <v>10</v>
      </c>
      <c r="B9" s="9" t="s">
        <v>11</v>
      </c>
      <c r="C9" s="9" t="s">
        <v>31</v>
      </c>
      <c r="D9" s="10">
        <v>350</v>
      </c>
      <c r="E9" s="3">
        <v>175</v>
      </c>
      <c r="F9" s="7">
        <f t="shared" ref="F9:F12" si="0">MIN(I9:AQ9)</f>
        <v>200</v>
      </c>
      <c r="G9" s="7">
        <f>MAX(I9:AQ9)</f>
        <v>200</v>
      </c>
      <c r="H9" s="11" t="s">
        <v>14</v>
      </c>
      <c r="AB9" s="3">
        <v>200</v>
      </c>
      <c r="AC9" s="3">
        <v>200</v>
      </c>
      <c r="AD9" s="3">
        <v>200</v>
      </c>
      <c r="AE9" s="3">
        <v>200</v>
      </c>
      <c r="AF9" s="3">
        <v>200</v>
      </c>
    </row>
    <row r="10" spans="1:44" s="3" customFormat="1" x14ac:dyDescent="0.25">
      <c r="A10" s="6" t="s">
        <v>15</v>
      </c>
      <c r="B10" s="6" t="s">
        <v>16</v>
      </c>
      <c r="C10" s="6" t="s">
        <v>31</v>
      </c>
      <c r="D10" s="10">
        <v>350</v>
      </c>
      <c r="E10" s="3">
        <v>175</v>
      </c>
      <c r="F10" s="7">
        <f t="shared" si="0"/>
        <v>0</v>
      </c>
      <c r="G10" s="7">
        <f t="shared" ref="G10:G19" si="1">MAX(I10:AQ10)</f>
        <v>0</v>
      </c>
      <c r="H10" s="8" t="s">
        <v>14</v>
      </c>
    </row>
    <row r="11" spans="1:44" s="3" customFormat="1" x14ac:dyDescent="0.25">
      <c r="A11" s="6" t="s">
        <v>36</v>
      </c>
      <c r="B11" s="6" t="s">
        <v>17</v>
      </c>
      <c r="C11" s="6" t="s">
        <v>31</v>
      </c>
      <c r="D11" s="10">
        <v>350</v>
      </c>
      <c r="E11" s="3">
        <v>175</v>
      </c>
      <c r="F11" s="7">
        <f t="shared" si="0"/>
        <v>125</v>
      </c>
      <c r="G11" s="7">
        <f t="shared" si="1"/>
        <v>125</v>
      </c>
      <c r="H11" s="8" t="s">
        <v>14</v>
      </c>
      <c r="O11" s="7"/>
      <c r="P11" s="7"/>
      <c r="Q11" s="7"/>
      <c r="Z11" s="3">
        <v>125</v>
      </c>
      <c r="AA11" s="3">
        <v>125</v>
      </c>
    </row>
    <row r="12" spans="1:44" s="3" customFormat="1" x14ac:dyDescent="0.25">
      <c r="A12" s="6" t="s">
        <v>37</v>
      </c>
      <c r="B12" s="6" t="s">
        <v>17</v>
      </c>
      <c r="C12" s="6" t="s">
        <v>31</v>
      </c>
      <c r="D12" s="10">
        <v>350</v>
      </c>
      <c r="E12" s="3">
        <v>175</v>
      </c>
      <c r="F12" s="7">
        <f t="shared" si="0"/>
        <v>134</v>
      </c>
      <c r="G12" s="7">
        <f t="shared" si="1"/>
        <v>171.81</v>
      </c>
      <c r="H12" s="8" t="s">
        <v>14</v>
      </c>
      <c r="I12" s="3">
        <v>137.94999999999999</v>
      </c>
      <c r="J12" s="3">
        <v>134</v>
      </c>
      <c r="K12" s="3">
        <v>158.66999999999999</v>
      </c>
      <c r="L12" s="3">
        <v>158.66999999999999</v>
      </c>
      <c r="O12" s="7"/>
      <c r="P12" s="7"/>
      <c r="Q12" s="7"/>
      <c r="AM12" s="3">
        <v>171.81</v>
      </c>
    </row>
    <row r="13" spans="1:44" s="3" customFormat="1" x14ac:dyDescent="0.25">
      <c r="A13" s="6" t="s">
        <v>68</v>
      </c>
      <c r="B13" s="6" t="s">
        <v>18</v>
      </c>
      <c r="C13" s="6" t="s">
        <v>31</v>
      </c>
      <c r="D13" s="3">
        <v>350</v>
      </c>
      <c r="E13" s="3">
        <v>175</v>
      </c>
      <c r="F13" s="7">
        <f>MIN(I13:AQ13)</f>
        <v>117.34</v>
      </c>
      <c r="G13" s="7">
        <f t="shared" si="1"/>
        <v>197.07</v>
      </c>
      <c r="H13" s="8" t="s">
        <v>14</v>
      </c>
      <c r="M13" s="3">
        <v>171.81</v>
      </c>
      <c r="N13" s="3">
        <v>128.34</v>
      </c>
      <c r="O13" s="7">
        <v>130.68</v>
      </c>
      <c r="P13" s="7">
        <v>117.34</v>
      </c>
      <c r="Q13" s="7">
        <v>122.68</v>
      </c>
      <c r="R13" s="3">
        <v>141.66</v>
      </c>
      <c r="S13" s="3">
        <v>147</v>
      </c>
      <c r="T13" s="3">
        <v>153</v>
      </c>
      <c r="U13" s="3">
        <v>197.07</v>
      </c>
      <c r="V13" s="3">
        <v>134.15</v>
      </c>
      <c r="W13" s="3">
        <v>152.9</v>
      </c>
      <c r="X13" s="3">
        <v>118.51</v>
      </c>
      <c r="AM13" s="3">
        <v>171.81</v>
      </c>
    </row>
    <row r="14" spans="1:44" s="3" customFormat="1" x14ac:dyDescent="0.25">
      <c r="A14" s="6" t="s">
        <v>20</v>
      </c>
      <c r="B14" s="6">
        <v>1919</v>
      </c>
      <c r="C14" s="6" t="s">
        <v>32</v>
      </c>
      <c r="D14" s="10">
        <v>60</v>
      </c>
      <c r="E14" s="3">
        <v>30</v>
      </c>
      <c r="F14" s="7">
        <f t="shared" ref="F14:F19" si="2">MIN(I14:AQ14)</f>
        <v>37.6</v>
      </c>
      <c r="G14" s="7">
        <f t="shared" si="1"/>
        <v>49.64</v>
      </c>
      <c r="H14" s="8" t="s">
        <v>60</v>
      </c>
      <c r="I14" s="7">
        <v>40.549999999999997</v>
      </c>
      <c r="J14" s="3">
        <v>42</v>
      </c>
      <c r="L14" s="3">
        <v>37.6</v>
      </c>
      <c r="M14" s="3">
        <v>49.64</v>
      </c>
      <c r="S14" s="3">
        <v>39.36</v>
      </c>
      <c r="U14" s="3">
        <v>38.28</v>
      </c>
      <c r="W14" s="3">
        <v>44.32</v>
      </c>
    </row>
    <row r="15" spans="1:44" s="3" customFormat="1" x14ac:dyDescent="0.25">
      <c r="A15" s="6" t="s">
        <v>21</v>
      </c>
      <c r="B15" s="6">
        <v>1919</v>
      </c>
      <c r="C15" s="6" t="s">
        <v>32</v>
      </c>
      <c r="D15" s="10">
        <v>60</v>
      </c>
      <c r="E15" s="3">
        <v>30</v>
      </c>
      <c r="F15" s="7">
        <f t="shared" si="2"/>
        <v>37.6</v>
      </c>
      <c r="G15" s="7">
        <f t="shared" si="1"/>
        <v>49.64</v>
      </c>
      <c r="H15" s="8" t="s">
        <v>60</v>
      </c>
      <c r="I15" s="7">
        <v>40.549999999999997</v>
      </c>
      <c r="J15" s="3">
        <v>42</v>
      </c>
      <c r="L15" s="3">
        <v>37.6</v>
      </c>
      <c r="M15" s="3">
        <v>49.64</v>
      </c>
      <c r="S15" s="3">
        <v>39.36</v>
      </c>
      <c r="U15" s="3">
        <v>38.28</v>
      </c>
      <c r="W15" s="3">
        <v>44.32</v>
      </c>
    </row>
    <row r="16" spans="1:44" s="3" customFormat="1" x14ac:dyDescent="0.25">
      <c r="A16" s="6" t="s">
        <v>22</v>
      </c>
      <c r="B16" s="6">
        <v>1919</v>
      </c>
      <c r="C16" s="6" t="s">
        <v>32</v>
      </c>
      <c r="D16" s="10">
        <v>60</v>
      </c>
      <c r="E16" s="3">
        <v>30</v>
      </c>
      <c r="F16" s="7">
        <f t="shared" si="2"/>
        <v>37.6</v>
      </c>
      <c r="G16" s="7">
        <f t="shared" si="1"/>
        <v>49.64</v>
      </c>
      <c r="H16" s="8" t="s">
        <v>60</v>
      </c>
      <c r="I16" s="7">
        <v>40.549999999999997</v>
      </c>
      <c r="J16" s="3">
        <v>42</v>
      </c>
      <c r="L16" s="3">
        <v>37.6</v>
      </c>
      <c r="M16" s="3">
        <v>49.64</v>
      </c>
      <c r="S16" s="3">
        <v>39.36</v>
      </c>
      <c r="U16" s="3">
        <v>38.28</v>
      </c>
      <c r="W16" s="3">
        <v>44.32</v>
      </c>
    </row>
    <row r="17" spans="1:23" s="3" customFormat="1" x14ac:dyDescent="0.25">
      <c r="A17" s="6" t="s">
        <v>23</v>
      </c>
      <c r="B17" s="6">
        <v>1919</v>
      </c>
      <c r="C17" s="6" t="s">
        <v>32</v>
      </c>
      <c r="D17" s="10">
        <v>60</v>
      </c>
      <c r="E17" s="3">
        <v>30</v>
      </c>
      <c r="F17" s="7">
        <f t="shared" si="2"/>
        <v>37.6</v>
      </c>
      <c r="G17" s="7">
        <f t="shared" si="1"/>
        <v>49.64</v>
      </c>
      <c r="H17" s="8" t="s">
        <v>60</v>
      </c>
      <c r="I17" s="7">
        <v>40.549999999999997</v>
      </c>
      <c r="J17" s="3">
        <v>42</v>
      </c>
      <c r="L17" s="3">
        <v>37.6</v>
      </c>
      <c r="M17" s="3">
        <v>49.64</v>
      </c>
      <c r="S17" s="3">
        <v>39.36</v>
      </c>
      <c r="U17" s="3">
        <v>38.28</v>
      </c>
      <c r="W17" s="3">
        <v>44.32</v>
      </c>
    </row>
    <row r="18" spans="1:23" s="3" customFormat="1" x14ac:dyDescent="0.25">
      <c r="A18" s="6" t="s">
        <v>24</v>
      </c>
      <c r="B18" s="6">
        <v>1919</v>
      </c>
      <c r="C18" s="6" t="s">
        <v>32</v>
      </c>
      <c r="D18" s="10">
        <v>60</v>
      </c>
      <c r="E18" s="3">
        <v>30</v>
      </c>
      <c r="F18" s="7">
        <f t="shared" si="2"/>
        <v>37.6</v>
      </c>
      <c r="G18" s="7">
        <f t="shared" si="1"/>
        <v>49.64</v>
      </c>
      <c r="H18" s="8" t="s">
        <v>60</v>
      </c>
      <c r="I18" s="7">
        <v>40.549999999999997</v>
      </c>
      <c r="J18" s="3">
        <v>42</v>
      </c>
      <c r="L18" s="3">
        <v>37.6</v>
      </c>
      <c r="M18" s="3">
        <v>49.64</v>
      </c>
      <c r="S18" s="3">
        <v>39.36</v>
      </c>
      <c r="U18" s="3">
        <v>38.28</v>
      </c>
      <c r="W18" s="3">
        <v>44.32</v>
      </c>
    </row>
    <row r="19" spans="1:23" s="3" customFormat="1" x14ac:dyDescent="0.25">
      <c r="A19" s="6" t="s">
        <v>25</v>
      </c>
      <c r="B19" s="6">
        <v>1919</v>
      </c>
      <c r="C19" s="6" t="s">
        <v>32</v>
      </c>
      <c r="D19" s="10">
        <v>60</v>
      </c>
      <c r="E19" s="3">
        <v>30</v>
      </c>
      <c r="F19" s="7">
        <f t="shared" si="2"/>
        <v>37.6</v>
      </c>
      <c r="G19" s="7">
        <f t="shared" si="1"/>
        <v>49.64</v>
      </c>
      <c r="H19" s="8" t="s">
        <v>60</v>
      </c>
      <c r="I19" s="7">
        <v>40.549999999999997</v>
      </c>
      <c r="J19" s="3">
        <v>42</v>
      </c>
      <c r="L19" s="3">
        <v>37.6</v>
      </c>
      <c r="M19" s="3">
        <v>49.64</v>
      </c>
      <c r="S19" s="3">
        <v>39.36</v>
      </c>
      <c r="U19" s="3">
        <v>38.28</v>
      </c>
      <c r="W19" s="3">
        <v>44.32</v>
      </c>
    </row>
    <row r="21" spans="1:23" x14ac:dyDescent="0.25">
      <c r="A21" s="1" t="s">
        <v>30</v>
      </c>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ce3dc6a-e160-4b16-a389-da62ca32d5c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9FB9A90573D0488FBD20FF4DDDAB71" ma:contentTypeVersion="14" ma:contentTypeDescription="Create a new document." ma:contentTypeScope="" ma:versionID="956e396f97f907c81ab565842386f9e2">
  <xsd:schema xmlns:xsd="http://www.w3.org/2001/XMLSchema" xmlns:xs="http://www.w3.org/2001/XMLSchema" xmlns:p="http://schemas.microsoft.com/office/2006/metadata/properties" xmlns:ns3="9e1871dd-6e61-4099-a6fc-658be5157ed9" xmlns:ns4="6ce3dc6a-e160-4b16-a389-da62ca32d5cb" targetNamespace="http://schemas.microsoft.com/office/2006/metadata/properties" ma:root="true" ma:fieldsID="804c24b4a9f826938cf5fd5c62e5d7a4" ns3:_="" ns4:_="">
    <xsd:import namespace="9e1871dd-6e61-4099-a6fc-658be5157ed9"/>
    <xsd:import namespace="6ce3dc6a-e160-4b16-a389-da62ca32d5c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AutoTags" minOccurs="0"/>
                <xsd:element ref="ns4:MediaServiceOCR" minOccurs="0"/>
                <xsd:element ref="ns4:MediaServiceGenerationTime" minOccurs="0"/>
                <xsd:element ref="ns4:MediaServiceEventHashCode" minOccurs="0"/>
                <xsd:element ref="ns4:MediaServiceSearchProperties" minOccurs="0"/>
                <xsd:element ref="ns4:MediaServiceDateTake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871dd-6e61-4099-a6fc-658be5157e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3dc6a-e160-4b16-a389-da62ca32d5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2928C-E5CD-4EA9-8218-70173C80E446}">
  <ds:schemaRefs>
    <ds:schemaRef ds:uri="http://www.w3.org/XML/1998/namespace"/>
    <ds:schemaRef ds:uri="http://purl.org/dc/terms/"/>
    <ds:schemaRef ds:uri="http://purl.org/dc/dcmitype/"/>
    <ds:schemaRef ds:uri="http://schemas.openxmlformats.org/package/2006/metadata/core-properties"/>
    <ds:schemaRef ds:uri="9e1871dd-6e61-4099-a6fc-658be5157ed9"/>
    <ds:schemaRef ds:uri="http://schemas.microsoft.com/office/2006/documentManagement/types"/>
    <ds:schemaRef ds:uri="http://schemas.microsoft.com/office/2006/metadata/properties"/>
    <ds:schemaRef ds:uri="http://schemas.microsoft.com/office/infopath/2007/PartnerControls"/>
    <ds:schemaRef ds:uri="6ce3dc6a-e160-4b16-a389-da62ca32d5cb"/>
    <ds:schemaRef ds:uri="http://purl.org/dc/elements/1.1/"/>
  </ds:schemaRefs>
</ds:datastoreItem>
</file>

<file path=customXml/itemProps2.xml><?xml version="1.0" encoding="utf-8"?>
<ds:datastoreItem xmlns:ds="http://schemas.openxmlformats.org/officeDocument/2006/customXml" ds:itemID="{305D7BB0-2735-4FD0-AE04-D3C1EC017692}">
  <ds:schemaRefs>
    <ds:schemaRef ds:uri="http://schemas.microsoft.com/sharepoint/v3/contenttype/forms"/>
  </ds:schemaRefs>
</ds:datastoreItem>
</file>

<file path=customXml/itemProps3.xml><?xml version="1.0" encoding="utf-8"?>
<ds:datastoreItem xmlns:ds="http://schemas.openxmlformats.org/officeDocument/2006/customXml" ds:itemID="{B659D0C3-E43D-4475-9BE0-D17200A92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1871dd-6e61-4099-a6fc-658be5157ed9"/>
    <ds:schemaRef ds:uri="6ce3dc6a-e160-4b16-a389-da62ca32d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Data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Williams</dc:creator>
  <cp:lastModifiedBy>Landry Cooper</cp:lastModifiedBy>
  <dcterms:created xsi:type="dcterms:W3CDTF">2024-11-05T19:27:44Z</dcterms:created>
  <dcterms:modified xsi:type="dcterms:W3CDTF">2024-12-12T16:41:26Z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0x0101008E9FB9A90573D0488FBD20FF4DDDAB71</vt:lpwstr>
  </property>
</Properties>
</file>